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UZGL\"/>
    </mc:Choice>
  </mc:AlternateContent>
  <bookViews>
    <workbookView xWindow="630" yWindow="2040" windowWidth="23715" windowHeight="10050" tabRatio="737"/>
  </bookViews>
  <sheets>
    <sheet name="Persönliche Angaben" sheetId="1" r:id="rId1"/>
    <sheet name="Auswertung" sheetId="12" r:id="rId2"/>
    <sheet name="Wohn-|Esszimmer" sheetId="3" r:id="rId3"/>
    <sheet name="Arbeitszimmer|Büro" sheetId="13" r:id="rId4"/>
    <sheet name="Schlafzimmer" sheetId="14" r:id="rId5"/>
    <sheet name="Kinderzimmer" sheetId="15" r:id="rId6"/>
    <sheet name="Küch|Diele|Bad" sheetId="16" r:id="rId7"/>
    <sheet name="Keller|Speicher|Garten" sheetId="17" r:id="rId8"/>
  </sheets>
  <calcPr calcId="152511"/>
</workbook>
</file>

<file path=xl/calcChain.xml><?xml version="1.0" encoding="utf-8"?>
<calcChain xmlns="http://schemas.openxmlformats.org/spreadsheetml/2006/main">
  <c r="J40" i="15" l="1"/>
  <c r="J41" i="15"/>
  <c r="J42" i="15"/>
  <c r="J43" i="15"/>
  <c r="J44" i="15"/>
  <c r="J45" i="15"/>
  <c r="J39" i="15"/>
  <c r="J38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27" i="17"/>
  <c r="E28" i="17"/>
  <c r="E29" i="17"/>
  <c r="E30" i="17"/>
  <c r="E31" i="17"/>
  <c r="E32" i="17"/>
  <c r="E33" i="17"/>
  <c r="E34" i="17"/>
  <c r="E35" i="17"/>
  <c r="E26" i="17"/>
  <c r="J39" i="14"/>
  <c r="J40" i="14"/>
  <c r="J38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5" i="12" l="1"/>
  <c r="E23" i="12"/>
  <c r="E59" i="12"/>
  <c r="E57" i="12"/>
  <c r="E55" i="12"/>
  <c r="E53" i="12"/>
  <c r="E51" i="12"/>
  <c r="E49" i="12"/>
  <c r="E47" i="12"/>
  <c r="E41" i="12"/>
  <c r="E39" i="12"/>
  <c r="E37" i="12"/>
  <c r="E35" i="12"/>
  <c r="E33" i="12"/>
  <c r="E31" i="12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G15" i="12"/>
  <c r="E39" i="17"/>
  <c r="E38" i="17"/>
  <c r="E37" i="17"/>
  <c r="E17" i="17"/>
  <c r="E23" i="17"/>
  <c r="J43" i="17"/>
  <c r="J42" i="17"/>
  <c r="J41" i="17"/>
  <c r="J40" i="17"/>
  <c r="J39" i="17"/>
  <c r="J38" i="17"/>
  <c r="J32" i="17"/>
  <c r="J31" i="17"/>
  <c r="J30" i="17"/>
  <c r="J29" i="17"/>
  <c r="J28" i="17"/>
  <c r="J27" i="17"/>
  <c r="J26" i="17"/>
  <c r="J25" i="17"/>
  <c r="J24" i="17"/>
  <c r="J23" i="17"/>
  <c r="E25" i="17"/>
  <c r="J22" i="17"/>
  <c r="E24" i="17"/>
  <c r="J21" i="17"/>
  <c r="E22" i="17"/>
  <c r="J20" i="17"/>
  <c r="E21" i="17"/>
  <c r="J19" i="17"/>
  <c r="E20" i="17"/>
  <c r="J18" i="17"/>
  <c r="E19" i="17"/>
  <c r="J17" i="17"/>
  <c r="E18" i="17"/>
  <c r="J16" i="17"/>
  <c r="E16" i="17"/>
  <c r="J15" i="17"/>
  <c r="E15" i="17"/>
  <c r="J14" i="17"/>
  <c r="E14" i="17"/>
  <c r="J13" i="17"/>
  <c r="E13" i="17"/>
  <c r="J12" i="17"/>
  <c r="E12" i="17"/>
  <c r="J11" i="17"/>
  <c r="E11" i="17"/>
  <c r="J10" i="17"/>
  <c r="E10" i="17"/>
  <c r="J9" i="17"/>
  <c r="E9" i="17"/>
  <c r="E48" i="16"/>
  <c r="E47" i="16"/>
  <c r="E46" i="16"/>
  <c r="E37" i="16"/>
  <c r="E38" i="16"/>
  <c r="E39" i="16"/>
  <c r="E40" i="16"/>
  <c r="E41" i="16"/>
  <c r="E42" i="16"/>
  <c r="E43" i="16"/>
  <c r="E44" i="16"/>
  <c r="E36" i="16"/>
  <c r="E29" i="16"/>
  <c r="E28" i="16"/>
  <c r="E26" i="16"/>
  <c r="E35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J43" i="16"/>
  <c r="J42" i="16"/>
  <c r="J41" i="16"/>
  <c r="J40" i="16"/>
  <c r="J39" i="16"/>
  <c r="J38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G9" i="12"/>
  <c r="G11" i="12"/>
  <c r="J35" i="15"/>
  <c r="E36" i="15"/>
  <c r="E35" i="15"/>
  <c r="E34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E10" i="15"/>
  <c r="J9" i="15"/>
  <c r="E9" i="15"/>
  <c r="J35" i="13"/>
  <c r="J35" i="14"/>
  <c r="E30" i="14"/>
  <c r="J42" i="14"/>
  <c r="J41" i="14"/>
  <c r="E29" i="14"/>
  <c r="E28" i="14"/>
  <c r="J45" i="14"/>
  <c r="J44" i="14"/>
  <c r="J4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E10" i="14"/>
  <c r="J9" i="14"/>
  <c r="E9" i="14"/>
  <c r="E32" i="14" s="1"/>
  <c r="E9" i="12" s="1"/>
  <c r="E28" i="13"/>
  <c r="E32" i="13"/>
  <c r="E35" i="13" s="1"/>
  <c r="E11" i="13"/>
  <c r="E18" i="13"/>
  <c r="E33" i="13"/>
  <c r="E31" i="13"/>
  <c r="J43" i="13"/>
  <c r="J42" i="13"/>
  <c r="J41" i="13"/>
  <c r="J40" i="13"/>
  <c r="J39" i="13"/>
  <c r="J38" i="13"/>
  <c r="J32" i="13"/>
  <c r="J31" i="13"/>
  <c r="J30" i="13"/>
  <c r="J29" i="13"/>
  <c r="J28" i="13"/>
  <c r="J27" i="13"/>
  <c r="E29" i="13"/>
  <c r="J26" i="13"/>
  <c r="E27" i="13"/>
  <c r="J25" i="13"/>
  <c r="E26" i="13"/>
  <c r="J24" i="13"/>
  <c r="E25" i="13"/>
  <c r="J23" i="13"/>
  <c r="E24" i="13"/>
  <c r="J22" i="13"/>
  <c r="E23" i="13"/>
  <c r="J21" i="13"/>
  <c r="E22" i="13"/>
  <c r="J20" i="13"/>
  <c r="E21" i="13"/>
  <c r="J19" i="13"/>
  <c r="E20" i="13"/>
  <c r="J18" i="13"/>
  <c r="E19" i="13"/>
  <c r="J17" i="13"/>
  <c r="E17" i="13"/>
  <c r="J16" i="13"/>
  <c r="E16" i="13"/>
  <c r="J15" i="13"/>
  <c r="E15" i="13"/>
  <c r="J14" i="13"/>
  <c r="J13" i="13"/>
  <c r="E14" i="13"/>
  <c r="J12" i="13"/>
  <c r="E13" i="13"/>
  <c r="J11" i="13"/>
  <c r="E12" i="13"/>
  <c r="J10" i="13"/>
  <c r="E10" i="13"/>
  <c r="J9" i="13"/>
  <c r="E9" i="1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9" i="3"/>
  <c r="J35" i="3" s="1"/>
  <c r="G5" i="12" s="1"/>
  <c r="J38" i="3"/>
  <c r="J40" i="3"/>
  <c r="J41" i="3"/>
  <c r="J42" i="3"/>
  <c r="J39" i="3"/>
  <c r="J43" i="3"/>
  <c r="E47" i="3"/>
  <c r="E46" i="3"/>
  <c r="E10" i="3"/>
  <c r="E9" i="3"/>
  <c r="E50" i="16" l="1"/>
  <c r="E13" i="12" s="1"/>
  <c r="E38" i="15"/>
  <c r="E11" i="12" s="1"/>
  <c r="E41" i="17"/>
  <c r="E15" i="12" s="1"/>
  <c r="E49" i="3"/>
  <c r="E5" i="12" s="1"/>
  <c r="J35" i="17"/>
  <c r="J35" i="16"/>
  <c r="G13" i="12" s="1"/>
  <c r="G7" i="12"/>
  <c r="E7" i="12"/>
  <c r="E17" i="12" l="1"/>
</calcChain>
</file>

<file path=xl/sharedStrings.xml><?xml version="1.0" encoding="utf-8"?>
<sst xmlns="http://schemas.openxmlformats.org/spreadsheetml/2006/main" count="375" uniqueCount="215">
  <si>
    <t>Möbeltransporte</t>
  </si>
  <si>
    <t>BIRK &amp; WEIHER e.K.</t>
  </si>
  <si>
    <t>Fax: +49 (0) 0621 / 80730</t>
  </si>
  <si>
    <t>Tel.: +49 (0) 6021 / 87725</t>
  </si>
  <si>
    <t>Ruhlandstr. 85</t>
  </si>
  <si>
    <t>63741 Aschaffenburg</t>
  </si>
  <si>
    <t>Beladestelle:</t>
  </si>
  <si>
    <t>Name:</t>
  </si>
  <si>
    <t>Postleitzahl und Ort:</t>
  </si>
  <si>
    <t>Straße und Hausnummer:</t>
  </si>
  <si>
    <t>Rückrufnummer:</t>
  </si>
  <si>
    <t>Etage:</t>
  </si>
  <si>
    <t>Laufweg:</t>
  </si>
  <si>
    <t>Wird eine Halteverbotszone benötigt?</t>
  </si>
  <si>
    <t>Demontage von Schränken, Betten, etc… ?</t>
  </si>
  <si>
    <t>Demontage der Küche?</t>
  </si>
  <si>
    <t>Abhängen der Lampen?</t>
  </si>
  <si>
    <t>Montage Küche?</t>
  </si>
  <si>
    <t>Montage Möbel?</t>
  </si>
  <si>
    <t>Benötigte Länge</t>
  </si>
  <si>
    <t>Benötigen Sie Packmaterial?</t>
  </si>
  <si>
    <t>Abladestelle:</t>
  </si>
  <si>
    <t>http://www.birk-und-weiher.de</t>
  </si>
  <si>
    <t>info@birk-und-weiher.de</t>
  </si>
  <si>
    <t>Die in der Liste aufgeführten Raumeinheiten (RE) beziehen sich auf übliche</t>
  </si>
  <si>
    <t>nicht auf der Liste verzeichnet sind, sind im Freiraum unter dem jeweiligen</t>
  </si>
  <si>
    <t>Zimmer mit dem hierfür besonderes zu vereinbarenden RE einzutragen</t>
  </si>
  <si>
    <t>1 RE entspricht 0,1m³</t>
  </si>
  <si>
    <t>Reicht die Liste nicht aus, sind weitere Blätter zu verwenden.</t>
  </si>
  <si>
    <t>Möbelgrößen und sich verbindliche Pauschalwerte. Andere Gegenstände, die</t>
  </si>
  <si>
    <t>Die Umzugsgutliste finden Sie links unten in Ihrem Excel Fenster</t>
  </si>
  <si>
    <t>Bitte füllen Sie die gelben und grüne Felder  aus</t>
  </si>
  <si>
    <t xml:space="preserve">RE </t>
  </si>
  <si>
    <t>Gesamt</t>
  </si>
  <si>
    <t>Wohn-/Esszimmer</t>
  </si>
  <si>
    <t>Anbauwand bis 38cm Tiefe, je angef. m</t>
  </si>
  <si>
    <t>Anbauwand üb. 38cm Tiefe, je angef. m</t>
  </si>
  <si>
    <t>Bilder bis 0,8 m</t>
  </si>
  <si>
    <t>Bilder über 0,8 m</t>
  </si>
  <si>
    <t>Brücke</t>
  </si>
  <si>
    <t>Bücherregal (zerl) je angef. m</t>
  </si>
  <si>
    <t>Büffet, mit Aufsatz</t>
  </si>
  <si>
    <t>Büffet, ohne Aufsatz</t>
  </si>
  <si>
    <t>Deckenlampe</t>
  </si>
  <si>
    <t>Eckbank je Sitz</t>
  </si>
  <si>
    <t>Fernseher</t>
  </si>
  <si>
    <t>Flügel</t>
  </si>
  <si>
    <t>Heimorgel</t>
  </si>
  <si>
    <t>Klavier</t>
  </si>
  <si>
    <t>Lüster</t>
  </si>
  <si>
    <t>Musikschrank / Turm</t>
  </si>
  <si>
    <t>Nähmaschine (Schrank)</t>
  </si>
  <si>
    <t>Schrank, zerl. je angef. m</t>
  </si>
  <si>
    <t>Schrank bis 2 Türen n. zerl.</t>
  </si>
  <si>
    <t>Sekretär</t>
  </si>
  <si>
    <t>Sessel mit Armlehnen</t>
  </si>
  <si>
    <t>Sessel ohne Armlehnen</t>
  </si>
  <si>
    <t>Sitzelemt je Sitz</t>
  </si>
  <si>
    <t>Sofa/Couch/Liege, je Sitz</t>
  </si>
  <si>
    <t>Standuhr</t>
  </si>
  <si>
    <t>Stehlampe</t>
  </si>
  <si>
    <t>Stereoanlage</t>
  </si>
  <si>
    <t>Stuhl</t>
  </si>
  <si>
    <t>Stuhl mit Armlehne</t>
  </si>
  <si>
    <t>Teppich</t>
  </si>
  <si>
    <t>Tisch bis 1,00m</t>
  </si>
  <si>
    <t>Tisch über 1,00m</t>
  </si>
  <si>
    <t>Vitrine/Glasschrank</t>
  </si>
  <si>
    <t>Bücherkartons, ca. 60l</t>
  </si>
  <si>
    <t>Umzugkartons, ca. 80l</t>
  </si>
  <si>
    <t>Zwischensumme Wohzimmer:</t>
  </si>
  <si>
    <t>Wohn- / Esszimmer</t>
  </si>
  <si>
    <t>Aktenschrank je angef. m.</t>
  </si>
  <si>
    <t>Bücherregal zerl, je angef. m.</t>
  </si>
  <si>
    <t>Deckenleuchte</t>
  </si>
  <si>
    <t>Kopiermaschine</t>
  </si>
  <si>
    <t>PC/EDV Anlage</t>
  </si>
  <si>
    <t>Schreibtisch bis 1,6m</t>
  </si>
  <si>
    <t>Schreibtisch über 1,6m</t>
  </si>
  <si>
    <t>Schreibtisch-, Bürostuhl</t>
  </si>
  <si>
    <t>Sideboard klein</t>
  </si>
  <si>
    <t>Sideboard groß</t>
  </si>
  <si>
    <t>Sessel ohne Armlehne</t>
  </si>
  <si>
    <t>Sessel mit Armlehne</t>
  </si>
  <si>
    <t>Tischkopierer/Drucker</t>
  </si>
  <si>
    <t>Winkel-Kombination</t>
  </si>
  <si>
    <t>Zeichenmaschine</t>
  </si>
  <si>
    <t>Sonstiges</t>
  </si>
  <si>
    <t>Zwischensumme Sonstiges:</t>
  </si>
  <si>
    <t>Stk.</t>
  </si>
  <si>
    <t>Ges.</t>
  </si>
  <si>
    <t>Montagezeit</t>
  </si>
  <si>
    <t>Packzeit</t>
  </si>
  <si>
    <t>Stunden</t>
  </si>
  <si>
    <t>Sollen wir für Sie packen?</t>
  </si>
  <si>
    <t>Pflanzen</t>
  </si>
  <si>
    <t>Couchhülle</t>
  </si>
  <si>
    <t>Flaschen Karton</t>
  </si>
  <si>
    <t>Seiden Papier in KG</t>
  </si>
  <si>
    <t>Sesselhülle</t>
  </si>
  <si>
    <t>TV Tasche</t>
  </si>
  <si>
    <t>Bilderkarton</t>
  </si>
  <si>
    <t>Auswertung</t>
  </si>
  <si>
    <t>Sonstiges Wohnzimmer</t>
  </si>
  <si>
    <t>Arbeitszimmer / Büro</t>
  </si>
  <si>
    <t>Arbeitszimmer /Büro</t>
  </si>
  <si>
    <t xml:space="preserve">Bücherregal komplett je angef. m </t>
  </si>
  <si>
    <t>Hängeregisterkart. ca. 60l inkl. Einsatz</t>
  </si>
  <si>
    <t>Zwischensumme Arbeitszimmer/Büro</t>
  </si>
  <si>
    <t>Wohnzimmer/Esszimmer</t>
  </si>
  <si>
    <t>Schlafzimmer</t>
  </si>
  <si>
    <t>Bettumbau (Kopfteil)</t>
  </si>
  <si>
    <t>Bettzeug, je Betteinheit</t>
  </si>
  <si>
    <t>Doppelbett, komplett ab 1,6m breite</t>
  </si>
  <si>
    <t>Einzelbett, komplett bis 1,00m, breite</t>
  </si>
  <si>
    <t>Franz. Bett, komplett bis 1,6m breite</t>
  </si>
  <si>
    <t>Frisierkommode mit Spiegel</t>
  </si>
  <si>
    <t>Kommode</t>
  </si>
  <si>
    <t>Nachttisch</t>
  </si>
  <si>
    <t xml:space="preserve">Schrank bis 2 Türen, nicht zerlb. </t>
  </si>
  <si>
    <t>Spiegel über 0,8m</t>
  </si>
  <si>
    <t>Stuhl/Hocker</t>
  </si>
  <si>
    <t>Wäschetruhe, -korb</t>
  </si>
  <si>
    <t>Matratzenhülle ab 90 cm breite</t>
  </si>
  <si>
    <t>Matratzenhülle bis 90 cm breite</t>
  </si>
  <si>
    <t>Bettensack</t>
  </si>
  <si>
    <t>Kleiderkiste</t>
  </si>
  <si>
    <t>Boxspring-/Schwedenbett ab 1,4m</t>
  </si>
  <si>
    <t xml:space="preserve">Boxspring-/Schwedenbett bis 1,4m </t>
  </si>
  <si>
    <t>Truhe</t>
  </si>
  <si>
    <t>Zwischensumme Schlafzimmer:</t>
  </si>
  <si>
    <t>Sofa/Couch/Liege XXL/Mega, je Sitz</t>
  </si>
  <si>
    <t>Sonstiges Schlafzimmer</t>
  </si>
  <si>
    <t>Sonstiges Arbeitszimmer/Büro</t>
  </si>
  <si>
    <t>Kinderzimmer</t>
  </si>
  <si>
    <t>Zwischensumme Kinderzimmer:</t>
  </si>
  <si>
    <t>Anbauwand bis 38 cm Tiefe, je angef. m</t>
  </si>
  <si>
    <t>Anbauwand üb. 38 cm Tiefe, je angef. m</t>
  </si>
  <si>
    <t>Bett, komplett</t>
  </si>
  <si>
    <t>Etagenbett, komplett</t>
  </si>
  <si>
    <t>Kinderbett, komplett</t>
  </si>
  <si>
    <t>Laufgitter</t>
  </si>
  <si>
    <t>Schrank, bis 2 Türen, nicht zerlegbar</t>
  </si>
  <si>
    <t>Schrank zerlegbar, je angef. m</t>
  </si>
  <si>
    <t>Schreibpult</t>
  </si>
  <si>
    <t>Spielzeugkiste</t>
  </si>
  <si>
    <t>Tisch bis 1,0m</t>
  </si>
  <si>
    <t>Tisch, über 1,0m</t>
  </si>
  <si>
    <t>Wäschekorb / Truhe</t>
  </si>
  <si>
    <t>Sonstiges Kinderzimmer</t>
  </si>
  <si>
    <t>Küche/Diele/Bad</t>
  </si>
  <si>
    <t>Küche</t>
  </si>
  <si>
    <t>Arbeitsplatte, je angef. m</t>
  </si>
  <si>
    <t>Besenschrank</t>
  </si>
  <si>
    <t>Eckbank, je Sitz</t>
  </si>
  <si>
    <t>Geschirrspülmaschine</t>
  </si>
  <si>
    <t>Herd</t>
  </si>
  <si>
    <t>Kühlschrank/Truhe, bis 120l</t>
  </si>
  <si>
    <t>Kühlschrank/Truhe, über 120l</t>
  </si>
  <si>
    <t>Mikrowelle</t>
  </si>
  <si>
    <t>Hängeschrank, je Tür</t>
  </si>
  <si>
    <t>Tisch, bis 1,0m</t>
  </si>
  <si>
    <t>Unterschrank, je Tür</t>
  </si>
  <si>
    <t>Diele/Bad</t>
  </si>
  <si>
    <t>Hut/Kleiderablage</t>
  </si>
  <si>
    <t>Schuhschrank</t>
  </si>
  <si>
    <t>Toilettenschrank</t>
  </si>
  <si>
    <t>Truhe, Kommode</t>
  </si>
  <si>
    <t xml:space="preserve">Büffet </t>
  </si>
  <si>
    <t>Waschmaschine/Trockner jeweils</t>
  </si>
  <si>
    <t>Wäschekorb/Truhe</t>
  </si>
  <si>
    <t>Zwischensumme Küche/Diele/Bad</t>
  </si>
  <si>
    <t>Garderobenschrank demontiert</t>
  </si>
  <si>
    <t>Küche / Diele / Bad</t>
  </si>
  <si>
    <t>Sonstiges Küche / Diele / Bad</t>
  </si>
  <si>
    <t>Autoreifen, je Stk.</t>
  </si>
  <si>
    <t>Blumenkübel/Kasten</t>
  </si>
  <si>
    <t>Bügelbrett</t>
  </si>
  <si>
    <t>Dreirad/Kinderrad</t>
  </si>
  <si>
    <t>Fahrrad/Moped</t>
  </si>
  <si>
    <t>Kinderwagen</t>
  </si>
  <si>
    <t>Koffer</t>
  </si>
  <si>
    <t>Klapptisch/Klappstuhl</t>
  </si>
  <si>
    <t>Leiter, je angef m</t>
  </si>
  <si>
    <t>Rasenmäher, Motor</t>
  </si>
  <si>
    <t>Rasenmäher, Hand</t>
  </si>
  <si>
    <t>Schubkarre</t>
  </si>
  <si>
    <t>Schlitten</t>
  </si>
  <si>
    <t>Ski und Stock je Paar</t>
  </si>
  <si>
    <t>Sonnenschirm und Fu0</t>
  </si>
  <si>
    <t>Staubsauger</t>
  </si>
  <si>
    <t>Tischtennisplatte</t>
  </si>
  <si>
    <t>Werkbank, zerlegbar</t>
  </si>
  <si>
    <t>Werkzeugschrank</t>
  </si>
  <si>
    <t>Werkzeugkoffer</t>
  </si>
  <si>
    <t xml:space="preserve">Regal, komplett, je angef. m </t>
  </si>
  <si>
    <t xml:space="preserve">Regal, zerlegbar, je angef. m </t>
  </si>
  <si>
    <t>Mülltonne</t>
  </si>
  <si>
    <t>Keller/Speicher/Garten</t>
  </si>
  <si>
    <t>Motorrad</t>
  </si>
  <si>
    <t>Zwischensumme Keller/Speicher/Garten:</t>
  </si>
  <si>
    <t>Sonstiges Keller/Speicher/Gar</t>
  </si>
  <si>
    <t>m³</t>
  </si>
  <si>
    <t>Umzugfaltkartons</t>
  </si>
  <si>
    <t>Bücherkartons</t>
  </si>
  <si>
    <t>Kartons:</t>
  </si>
  <si>
    <t>Hängeregister inkl. Einsatz</t>
  </si>
  <si>
    <t>Bilderkartons</t>
  </si>
  <si>
    <t>Flaschenkartons</t>
  </si>
  <si>
    <t>Sonstiges:</t>
  </si>
  <si>
    <t>Matratzenhülle bis 90cm b.</t>
  </si>
  <si>
    <t>Matratzenhülle ab 90cm b.</t>
  </si>
  <si>
    <t>Seidenpapier in kg</t>
  </si>
  <si>
    <t>Einsatzzeit:</t>
  </si>
  <si>
    <t>Div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</si>
</sst>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22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28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4"/>
      <color rgb="FFFF0000"/>
      <name val="Calibri"/>
      <family val="2"/>
      <scheme val="minor"/>
    </font>
    <font>
      <u/>
      <sz val="14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3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thick">
        <color theme="1"/>
      </top>
      <bottom/>
      <diagonal/>
    </border>
    <border>
      <left/>
      <right/>
      <top style="thin">
        <color theme="3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8">
    <xf numFmtId="0" fontId="0" fillId="0" borderId="0" xfId="0"/>
    <xf numFmtId="0" fontId="5" fillId="0" borderId="15" xfId="0" applyFont="1" applyBorder="1" applyProtection="1"/>
    <xf numFmtId="0" fontId="12" fillId="0" borderId="15" xfId="0" applyFont="1" applyBorder="1" applyAlignment="1" applyProtection="1"/>
    <xf numFmtId="0" fontId="0" fillId="0" borderId="15" xfId="0" applyBorder="1" applyProtection="1"/>
    <xf numFmtId="0" fontId="14" fillId="0" borderId="16" xfId="0" applyFont="1" applyBorder="1" applyAlignment="1" applyProtection="1">
      <alignment horizontal="center"/>
    </xf>
    <xf numFmtId="0" fontId="11" fillId="0" borderId="16" xfId="0" applyFont="1" applyBorder="1" applyProtection="1"/>
    <xf numFmtId="0" fontId="5" fillId="0" borderId="16" xfId="0" applyFont="1" applyBorder="1" applyProtection="1"/>
    <xf numFmtId="0" fontId="0" fillId="0" borderId="16" xfId="0" applyFont="1" applyBorder="1" applyProtection="1"/>
    <xf numFmtId="0" fontId="14" fillId="3" borderId="17" xfId="0" applyFont="1" applyFill="1" applyBorder="1" applyAlignment="1" applyProtection="1">
      <alignment horizontal="center"/>
      <protection locked="0"/>
    </xf>
    <xf numFmtId="0" fontId="5" fillId="0" borderId="17" xfId="0" applyFont="1" applyBorder="1" applyProtection="1"/>
    <xf numFmtId="0" fontId="14" fillId="3" borderId="17" xfId="0" applyFont="1" applyFill="1" applyBorder="1" applyProtection="1">
      <protection locked="0"/>
    </xf>
    <xf numFmtId="0" fontId="14" fillId="0" borderId="0" xfId="0" applyFont="1" applyProtection="1"/>
    <xf numFmtId="0" fontId="5" fillId="0" borderId="0" xfId="0" applyFont="1" applyProtection="1"/>
    <xf numFmtId="0" fontId="15" fillId="0" borderId="0" xfId="0" applyFont="1" applyProtection="1"/>
    <xf numFmtId="0" fontId="5" fillId="0" borderId="18" xfId="0" applyFont="1" applyBorder="1" applyProtection="1"/>
    <xf numFmtId="0" fontId="14" fillId="0" borderId="0" xfId="0" applyFont="1" applyBorder="1" applyProtection="1"/>
    <xf numFmtId="0" fontId="5" fillId="0" borderId="0" xfId="0" applyFont="1" applyBorder="1" applyProtection="1"/>
    <xf numFmtId="0" fontId="0" fillId="0" borderId="0" xfId="0" applyBorder="1" applyProtection="1"/>
    <xf numFmtId="0" fontId="0" fillId="0" borderId="22" xfId="0" applyFont="1" applyBorder="1" applyProtection="1"/>
    <xf numFmtId="0" fontId="17" fillId="0" borderId="0" xfId="0" applyFont="1" applyBorder="1" applyAlignment="1" applyProtection="1">
      <alignment horizontal="center"/>
    </xf>
    <xf numFmtId="0" fontId="18" fillId="0" borderId="0" xfId="0" applyFont="1" applyProtection="1"/>
    <xf numFmtId="0" fontId="17" fillId="0" borderId="0" xfId="0" applyFont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right" vertical="center"/>
    </xf>
    <xf numFmtId="0" fontId="19" fillId="0" borderId="17" xfId="0" applyFont="1" applyBorder="1" applyAlignment="1" applyProtection="1">
      <alignment horizontal="center" vertical="center"/>
    </xf>
    <xf numFmtId="164" fontId="19" fillId="0" borderId="17" xfId="0" applyNumberFormat="1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right"/>
    </xf>
    <xf numFmtId="0" fontId="5" fillId="0" borderId="17" xfId="0" applyFont="1" applyBorder="1" applyAlignment="1" applyProtection="1">
      <alignment horizontal="left"/>
    </xf>
    <xf numFmtId="0" fontId="19" fillId="0" borderId="17" xfId="0" applyFont="1" applyBorder="1" applyAlignment="1" applyProtection="1">
      <alignment horizontal="center"/>
    </xf>
    <xf numFmtId="0" fontId="19" fillId="0" borderId="17" xfId="0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/>
    <xf numFmtId="0" fontId="0" fillId="0" borderId="0" xfId="0" applyFill="1" applyBorder="1" applyProtection="1"/>
    <xf numFmtId="0" fontId="14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0" fillId="0" borderId="0" xfId="0" applyFont="1" applyFill="1" applyBorder="1" applyProtection="1"/>
    <xf numFmtId="0" fontId="19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center"/>
    </xf>
    <xf numFmtId="164" fontId="19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Protection="1"/>
    <xf numFmtId="0" fontId="2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/>
    <xf numFmtId="0" fontId="14" fillId="0" borderId="16" xfId="0" applyFont="1" applyBorder="1" applyProtection="1"/>
    <xf numFmtId="0" fontId="5" fillId="3" borderId="17" xfId="0" applyFont="1" applyFill="1" applyBorder="1" applyProtection="1">
      <protection locked="0"/>
    </xf>
    <xf numFmtId="0" fontId="14" fillId="3" borderId="14" xfId="0" applyFont="1" applyFill="1" applyBorder="1" applyProtection="1">
      <protection locked="0"/>
    </xf>
    <xf numFmtId="0" fontId="19" fillId="0" borderId="19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right" vertical="center"/>
    </xf>
    <xf numFmtId="0" fontId="14" fillId="0" borderId="22" xfId="0" applyFont="1" applyBorder="1" applyProtection="1"/>
    <xf numFmtId="0" fontId="5" fillId="0" borderId="22" xfId="0" applyFont="1" applyBorder="1" applyProtection="1"/>
    <xf numFmtId="0" fontId="5" fillId="0" borderId="14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right"/>
    </xf>
    <xf numFmtId="0" fontId="5" fillId="0" borderId="0" xfId="0" applyFont="1" applyAlignment="1" applyProtection="1"/>
    <xf numFmtId="0" fontId="19" fillId="0" borderId="22" xfId="0" applyFont="1" applyBorder="1" applyAlignment="1" applyProtection="1">
      <alignment horizontal="center" vertical="center"/>
    </xf>
    <xf numFmtId="164" fontId="19" fillId="0" borderId="16" xfId="0" applyNumberFormat="1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Alignment="1" applyProtection="1"/>
    <xf numFmtId="0" fontId="1" fillId="0" borderId="0" xfId="0" applyFont="1" applyAlignment="1" applyProtection="1">
      <alignment vertical="top"/>
    </xf>
    <xf numFmtId="0" fontId="0" fillId="0" borderId="2" xfId="0" applyBorder="1" applyProtection="1"/>
    <xf numFmtId="0" fontId="0" fillId="0" borderId="1" xfId="0" applyBorder="1" applyProtection="1"/>
    <xf numFmtId="0" fontId="0" fillId="0" borderId="0" xfId="0" applyFill="1" applyProtection="1"/>
    <xf numFmtId="0" fontId="7" fillId="2" borderId="0" xfId="0" applyFont="1" applyFill="1" applyAlignment="1" applyProtection="1"/>
    <xf numFmtId="0" fontId="7" fillId="3" borderId="0" xfId="0" applyFont="1" applyFill="1" applyAlignment="1" applyProtection="1"/>
    <xf numFmtId="0" fontId="7" fillId="0" borderId="0" xfId="0" applyFont="1" applyFill="1" applyAlignment="1" applyProtection="1"/>
    <xf numFmtId="0" fontId="0" fillId="0" borderId="0" xfId="0" applyFont="1" applyFill="1" applyAlignment="1" applyProtection="1"/>
    <xf numFmtId="0" fontId="3" fillId="0" borderId="0" xfId="0" applyFont="1" applyAlignment="1" applyProtection="1">
      <alignment horizontal="center" vertical="center"/>
    </xf>
    <xf numFmtId="0" fontId="0" fillId="0" borderId="5" xfId="0" applyBorder="1" applyProtection="1"/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/>
    </xf>
    <xf numFmtId="0" fontId="0" fillId="0" borderId="26" xfId="0" applyBorder="1" applyProtection="1"/>
    <xf numFmtId="0" fontId="0" fillId="2" borderId="3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0" xfId="0" applyFont="1" applyFill="1" applyBorder="1" applyAlignment="1" applyProtection="1"/>
    <xf numFmtId="0" fontId="0" fillId="0" borderId="0" xfId="0" applyAlignment="1" applyProtection="1">
      <alignment vertical="center"/>
    </xf>
    <xf numFmtId="0" fontId="5" fillId="0" borderId="20" xfId="0" applyFont="1" applyBorder="1" applyAlignment="1" applyProtection="1"/>
    <xf numFmtId="0" fontId="5" fillId="0" borderId="21" xfId="0" applyFont="1" applyBorder="1" applyAlignment="1" applyProtection="1"/>
    <xf numFmtId="0" fontId="5" fillId="0" borderId="17" xfId="0" applyFont="1" applyFill="1" applyBorder="1" applyAlignment="1" applyProtection="1"/>
    <xf numFmtId="0" fontId="5" fillId="0" borderId="24" xfId="0" applyFont="1" applyBorder="1" applyProtection="1"/>
    <xf numFmtId="0" fontId="19" fillId="3" borderId="1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vertical="center"/>
      <protection locked="0"/>
    </xf>
    <xf numFmtId="0" fontId="5" fillId="3" borderId="23" xfId="0" applyFont="1" applyFill="1" applyBorder="1" applyAlignment="1" applyProtection="1">
      <protection locked="0"/>
    </xf>
    <xf numFmtId="0" fontId="19" fillId="0" borderId="17" xfId="0" applyFont="1" applyBorder="1" applyProtection="1"/>
    <xf numFmtId="0" fontId="19" fillId="3" borderId="17" xfId="0" applyFont="1" applyFill="1" applyBorder="1" applyAlignment="1" applyProtection="1">
      <alignment horizontal="center"/>
      <protection locked="0"/>
    </xf>
    <xf numFmtId="0" fontId="14" fillId="0" borderId="19" xfId="0" applyFont="1" applyFill="1" applyBorder="1" applyProtection="1"/>
    <xf numFmtId="0" fontId="19" fillId="3" borderId="14" xfId="0" applyFont="1" applyFill="1" applyBorder="1" applyAlignment="1" applyProtection="1">
      <alignment horizontal="center" vertical="center"/>
      <protection locked="0"/>
    </xf>
    <xf numFmtId="0" fontId="14" fillId="3" borderId="17" xfId="0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vertical="top"/>
    </xf>
    <xf numFmtId="0" fontId="5" fillId="0" borderId="12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4" fillId="0" borderId="6" xfId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0" fillId="0" borderId="18" xfId="0" applyFont="1" applyFill="1" applyBorder="1" applyAlignment="1" applyProtection="1">
      <alignment horizontal="center"/>
    </xf>
    <xf numFmtId="0" fontId="0" fillId="0" borderId="18" xfId="0" applyFont="1" applyFill="1" applyBorder="1" applyAlignment="1" applyProtection="1">
      <alignment horizontal="center" vertical="center"/>
    </xf>
    <xf numFmtId="0" fontId="25" fillId="4" borderId="0" xfId="0" applyFont="1" applyFill="1" applyBorder="1" applyAlignment="1" applyProtection="1">
      <alignment horizontal="center" vertical="center"/>
    </xf>
    <xf numFmtId="0" fontId="25" fillId="4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/>
    </xf>
    <xf numFmtId="0" fontId="19" fillId="0" borderId="15" xfId="0" applyFont="1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/>
    </xf>
    <xf numFmtId="0" fontId="0" fillId="0" borderId="15" xfId="0" applyFont="1" applyBorder="1" applyAlignment="1" applyProtection="1">
      <alignment horizontal="center"/>
    </xf>
    <xf numFmtId="0" fontId="23" fillId="0" borderId="15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21</xdr:row>
          <xdr:rowOff>171450</xdr:rowOff>
        </xdr:from>
        <xdr:to>
          <xdr:col>4</xdr:col>
          <xdr:colOff>457200</xdr:colOff>
          <xdr:row>23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66675</xdr:rowOff>
        </xdr:from>
        <xdr:to>
          <xdr:col>4</xdr:col>
          <xdr:colOff>457200</xdr:colOff>
          <xdr:row>25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25</xdr:row>
          <xdr:rowOff>57150</xdr:rowOff>
        </xdr:from>
        <xdr:to>
          <xdr:col>4</xdr:col>
          <xdr:colOff>466725</xdr:colOff>
          <xdr:row>27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57150</xdr:rowOff>
        </xdr:from>
        <xdr:to>
          <xdr:col>4</xdr:col>
          <xdr:colOff>466725</xdr:colOff>
          <xdr:row>29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21</xdr:row>
          <xdr:rowOff>171450</xdr:rowOff>
        </xdr:from>
        <xdr:to>
          <xdr:col>5</xdr:col>
          <xdr:colOff>123825</xdr:colOff>
          <xdr:row>23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23</xdr:row>
          <xdr:rowOff>66675</xdr:rowOff>
        </xdr:from>
        <xdr:to>
          <xdr:col>5</xdr:col>
          <xdr:colOff>123825</xdr:colOff>
          <xdr:row>25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25</xdr:row>
          <xdr:rowOff>57150</xdr:rowOff>
        </xdr:from>
        <xdr:to>
          <xdr:col>5</xdr:col>
          <xdr:colOff>133350</xdr:colOff>
          <xdr:row>27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27</xdr:row>
          <xdr:rowOff>57150</xdr:rowOff>
        </xdr:from>
        <xdr:to>
          <xdr:col>5</xdr:col>
          <xdr:colOff>133350</xdr:colOff>
          <xdr:row>29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23</xdr:row>
          <xdr:rowOff>57150</xdr:rowOff>
        </xdr:from>
        <xdr:to>
          <xdr:col>7</xdr:col>
          <xdr:colOff>514350</xdr:colOff>
          <xdr:row>25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25</xdr:row>
          <xdr:rowOff>66675</xdr:rowOff>
        </xdr:from>
        <xdr:to>
          <xdr:col>7</xdr:col>
          <xdr:colOff>523875</xdr:colOff>
          <xdr:row>27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23</xdr:row>
          <xdr:rowOff>57150</xdr:rowOff>
        </xdr:from>
        <xdr:to>
          <xdr:col>7</xdr:col>
          <xdr:colOff>942975</xdr:colOff>
          <xdr:row>25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25</xdr:row>
          <xdr:rowOff>66675</xdr:rowOff>
        </xdr:from>
        <xdr:to>
          <xdr:col>7</xdr:col>
          <xdr:colOff>952500</xdr:colOff>
          <xdr:row>27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29</xdr:row>
          <xdr:rowOff>57150</xdr:rowOff>
        </xdr:from>
        <xdr:to>
          <xdr:col>4</xdr:col>
          <xdr:colOff>476250</xdr:colOff>
          <xdr:row>31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29</xdr:row>
          <xdr:rowOff>57150</xdr:rowOff>
        </xdr:from>
        <xdr:to>
          <xdr:col>5</xdr:col>
          <xdr:colOff>142875</xdr:colOff>
          <xdr:row>31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45</xdr:row>
          <xdr:rowOff>0</xdr:rowOff>
        </xdr:from>
        <xdr:to>
          <xdr:col>4</xdr:col>
          <xdr:colOff>457200</xdr:colOff>
          <xdr:row>46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45</xdr:row>
          <xdr:rowOff>0</xdr:rowOff>
        </xdr:from>
        <xdr:to>
          <xdr:col>5</xdr:col>
          <xdr:colOff>123825</xdr:colOff>
          <xdr:row>46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31</xdr:row>
          <xdr:rowOff>66675</xdr:rowOff>
        </xdr:from>
        <xdr:to>
          <xdr:col>4</xdr:col>
          <xdr:colOff>476250</xdr:colOff>
          <xdr:row>33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31</xdr:row>
          <xdr:rowOff>66675</xdr:rowOff>
        </xdr:from>
        <xdr:to>
          <xdr:col>5</xdr:col>
          <xdr:colOff>142875</xdr:colOff>
          <xdr:row>33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47626</xdr:colOff>
      <xdr:row>0</xdr:row>
      <xdr:rowOff>9526</xdr:rowOff>
    </xdr:from>
    <xdr:to>
      <xdr:col>0</xdr:col>
      <xdr:colOff>590550</xdr:colOff>
      <xdr:row>2</xdr:row>
      <xdr:rowOff>171450</xdr:rowOff>
    </xdr:to>
    <xdr:pic>
      <xdr:nvPicPr>
        <xdr:cNvPr id="20" name="Grafik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9526"/>
          <a:ext cx="542924" cy="542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</xdr:rowOff>
    </xdr:from>
    <xdr:to>
      <xdr:col>3</xdr:col>
      <xdr:colOff>57150</xdr:colOff>
      <xdr:row>2</xdr:row>
      <xdr:rowOff>171450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"/>
          <a:ext cx="542925" cy="54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</xdr:rowOff>
    </xdr:from>
    <xdr:to>
      <xdr:col>3</xdr:col>
      <xdr:colOff>57150</xdr:colOff>
      <xdr:row>2</xdr:row>
      <xdr:rowOff>171450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"/>
          <a:ext cx="542925" cy="542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</xdr:rowOff>
    </xdr:from>
    <xdr:to>
      <xdr:col>3</xdr:col>
      <xdr:colOff>57150</xdr:colOff>
      <xdr:row>2</xdr:row>
      <xdr:rowOff>171450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"/>
          <a:ext cx="542925" cy="542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</xdr:rowOff>
    </xdr:from>
    <xdr:to>
      <xdr:col>3</xdr:col>
      <xdr:colOff>57150</xdr:colOff>
      <xdr:row>2</xdr:row>
      <xdr:rowOff>171450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"/>
          <a:ext cx="542925" cy="542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</xdr:rowOff>
    </xdr:from>
    <xdr:to>
      <xdr:col>3</xdr:col>
      <xdr:colOff>57150</xdr:colOff>
      <xdr:row>2</xdr:row>
      <xdr:rowOff>171450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"/>
          <a:ext cx="542925" cy="542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</xdr:rowOff>
    </xdr:from>
    <xdr:to>
      <xdr:col>3</xdr:col>
      <xdr:colOff>57150</xdr:colOff>
      <xdr:row>2</xdr:row>
      <xdr:rowOff>171450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"/>
          <a:ext cx="542925" cy="5429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</xdr:rowOff>
    </xdr:from>
    <xdr:to>
      <xdr:col>3</xdr:col>
      <xdr:colOff>57150</xdr:colOff>
      <xdr:row>2</xdr:row>
      <xdr:rowOff>171450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"/>
          <a:ext cx="542925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mailto:info@birk-und-weiher.de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hyperlink" Target="http://www.birk-und-weiher.de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K59"/>
  <sheetViews>
    <sheetView showGridLines="0" showRowColHeaders="0" tabSelected="1" workbookViewId="0">
      <selection activeCell="D15" sqref="D15:E15"/>
    </sheetView>
  </sheetViews>
  <sheetFormatPr baseColWidth="10" defaultColWidth="0" defaultRowHeight="15" zeroHeight="1" x14ac:dyDescent="0.25"/>
  <cols>
    <col min="1" max="1" width="11.42578125" style="73" customWidth="1"/>
    <col min="2" max="2" width="12.140625" style="73" customWidth="1"/>
    <col min="3" max="3" width="1" style="73" customWidth="1"/>
    <col min="4" max="4" width="13.42578125" style="73" customWidth="1"/>
    <col min="5" max="5" width="11.42578125" style="73" customWidth="1"/>
    <col min="6" max="6" width="3.85546875" style="73" customWidth="1"/>
    <col min="7" max="7" width="16" style="73" customWidth="1"/>
    <col min="8" max="8" width="16.28515625" style="73" customWidth="1"/>
    <col min="9" max="11" width="0" style="73" hidden="1" customWidth="1"/>
    <col min="12" max="16384" width="11.42578125" style="73" hidden="1"/>
  </cols>
  <sheetData>
    <row r="1" spans="1:11" x14ac:dyDescent="0.25"/>
    <row r="2" spans="1:11" x14ac:dyDescent="0.25"/>
    <row r="3" spans="1:11" x14ac:dyDescent="0.25">
      <c r="F3" s="123" t="s">
        <v>0</v>
      </c>
      <c r="G3" s="123"/>
      <c r="H3" s="123"/>
      <c r="I3" s="74"/>
      <c r="J3" s="74"/>
    </row>
    <row r="4" spans="1:11" ht="15" customHeight="1" x14ac:dyDescent="0.25">
      <c r="A4" s="106" t="s">
        <v>3</v>
      </c>
      <c r="B4" s="106"/>
      <c r="D4" s="106" t="s">
        <v>4</v>
      </c>
      <c r="E4" s="106"/>
      <c r="F4" s="113" t="s">
        <v>1</v>
      </c>
      <c r="G4" s="113"/>
      <c r="H4" s="113"/>
      <c r="I4" s="75"/>
      <c r="J4" s="75"/>
    </row>
    <row r="5" spans="1:11" ht="15" customHeight="1" x14ac:dyDescent="0.25">
      <c r="A5" s="106" t="s">
        <v>2</v>
      </c>
      <c r="B5" s="106"/>
      <c r="D5" s="106" t="s">
        <v>5</v>
      </c>
      <c r="E5" s="106"/>
      <c r="F5" s="113"/>
      <c r="G5" s="113"/>
      <c r="H5" s="113"/>
      <c r="I5" s="75"/>
      <c r="J5" s="75"/>
    </row>
    <row r="6" spans="1:11" ht="3" customHeight="1" thickBot="1" x14ac:dyDescent="0.3">
      <c r="A6" s="76"/>
      <c r="B6" s="76"/>
      <c r="C6" s="76"/>
      <c r="D6" s="76"/>
      <c r="E6" s="76"/>
      <c r="F6" s="76"/>
      <c r="G6" s="76"/>
      <c r="H6" s="76"/>
      <c r="I6" s="17"/>
      <c r="J6" s="17"/>
    </row>
    <row r="7" spans="1:11" ht="4.5" customHeight="1" thickTop="1" x14ac:dyDescent="0.25">
      <c r="A7" s="77"/>
      <c r="B7" s="77"/>
      <c r="C7" s="77"/>
      <c r="D7" s="77"/>
      <c r="E7" s="77"/>
      <c r="F7" s="77"/>
      <c r="G7" s="77"/>
      <c r="H7" s="77"/>
      <c r="I7" s="17"/>
      <c r="J7" s="17"/>
    </row>
    <row r="8" spans="1:11" x14ac:dyDescent="0.25">
      <c r="A8" s="124" t="s">
        <v>22</v>
      </c>
      <c r="B8" s="125"/>
      <c r="C8" s="125"/>
      <c r="D8" s="125"/>
      <c r="F8" s="124" t="s">
        <v>23</v>
      </c>
      <c r="G8" s="125"/>
      <c r="H8" s="125"/>
      <c r="I8" s="17"/>
      <c r="J8" s="17"/>
    </row>
    <row r="9" spans="1:11" x14ac:dyDescent="0.25">
      <c r="H9" s="78"/>
      <c r="I9" s="37"/>
      <c r="J9" s="37"/>
    </row>
    <row r="10" spans="1:11" x14ac:dyDescent="0.25">
      <c r="B10" s="79" t="s">
        <v>31</v>
      </c>
      <c r="C10" s="79"/>
      <c r="D10" s="79"/>
      <c r="E10" s="80"/>
      <c r="F10" s="80"/>
      <c r="G10" s="81"/>
      <c r="H10" s="82"/>
      <c r="I10" s="82"/>
      <c r="J10" s="78"/>
    </row>
    <row r="11" spans="1:11" x14ac:dyDescent="0.25">
      <c r="H11" s="78"/>
      <c r="I11" s="78"/>
      <c r="J11" s="78"/>
    </row>
    <row r="12" spans="1:11" ht="31.5" x14ac:dyDescent="0.25">
      <c r="A12" s="126" t="s">
        <v>6</v>
      </c>
      <c r="B12" s="126"/>
      <c r="C12" s="126"/>
      <c r="D12" s="126"/>
      <c r="E12" s="126"/>
      <c r="F12" s="126"/>
      <c r="G12" s="83"/>
      <c r="H12" s="83"/>
      <c r="K12" s="17"/>
    </row>
    <row r="13" spans="1:11" ht="5.25" customHeight="1" x14ac:dyDescent="0.25">
      <c r="A13" s="126"/>
      <c r="B13" s="126"/>
      <c r="C13" s="126"/>
      <c r="D13" s="126"/>
      <c r="E13" s="126"/>
      <c r="F13" s="126"/>
      <c r="G13" s="83"/>
      <c r="H13" s="83"/>
    </row>
    <row r="14" spans="1:11" x14ac:dyDescent="0.25"/>
    <row r="15" spans="1:11" ht="15.75" thickBot="1" x14ac:dyDescent="0.3">
      <c r="A15" s="106" t="s">
        <v>7</v>
      </c>
      <c r="B15" s="106"/>
      <c r="D15" s="107"/>
      <c r="E15" s="107"/>
      <c r="G15" s="73" t="s">
        <v>11</v>
      </c>
      <c r="H15" s="88"/>
    </row>
    <row r="16" spans="1:11" ht="6" customHeight="1" thickTop="1" x14ac:dyDescent="0.25"/>
    <row r="17" spans="1:9" ht="15.75" thickBot="1" x14ac:dyDescent="0.3">
      <c r="A17" s="106" t="s">
        <v>9</v>
      </c>
      <c r="B17" s="106"/>
      <c r="D17" s="107"/>
      <c r="E17" s="107"/>
      <c r="G17" s="73" t="s">
        <v>12</v>
      </c>
      <c r="H17" s="89"/>
    </row>
    <row r="18" spans="1:9" ht="8.1" customHeight="1" thickTop="1" x14ac:dyDescent="0.25">
      <c r="H18" s="84"/>
    </row>
    <row r="19" spans="1:9" ht="15.75" thickBot="1" x14ac:dyDescent="0.3">
      <c r="A19" s="106" t="s">
        <v>8</v>
      </c>
      <c r="B19" s="106"/>
      <c r="D19" s="107"/>
      <c r="E19" s="107"/>
    </row>
    <row r="20" spans="1:9" ht="8.1" customHeight="1" thickTop="1" x14ac:dyDescent="0.25">
      <c r="G20" s="17"/>
    </row>
    <row r="21" spans="1:9" ht="15.75" thickBot="1" x14ac:dyDescent="0.3">
      <c r="A21" s="106" t="s">
        <v>10</v>
      </c>
      <c r="B21" s="106"/>
      <c r="D21" s="108"/>
      <c r="E21" s="108"/>
    </row>
    <row r="22" spans="1:9" ht="15.75" thickTop="1" x14ac:dyDescent="0.25"/>
    <row r="23" spans="1:9" ht="15.75" thickBot="1" x14ac:dyDescent="0.3">
      <c r="A23" s="105" t="s">
        <v>13</v>
      </c>
      <c r="B23" s="105"/>
      <c r="C23" s="105"/>
      <c r="D23" s="105"/>
      <c r="E23" s="105"/>
      <c r="F23" s="17"/>
      <c r="G23" s="17" t="s">
        <v>19</v>
      </c>
      <c r="H23" s="90"/>
    </row>
    <row r="24" spans="1:9" ht="8.1" customHeight="1" thickTop="1" x14ac:dyDescent="0.25">
      <c r="A24" s="17"/>
      <c r="B24" s="17"/>
      <c r="C24" s="17"/>
      <c r="D24" s="17"/>
      <c r="E24" s="17"/>
      <c r="F24" s="17"/>
      <c r="G24" s="17"/>
      <c r="H24" s="17"/>
    </row>
    <row r="25" spans="1:9" x14ac:dyDescent="0.25">
      <c r="A25" s="105" t="s">
        <v>14</v>
      </c>
      <c r="B25" s="105"/>
      <c r="C25" s="105"/>
      <c r="D25" s="105"/>
      <c r="E25" s="105"/>
      <c r="F25" s="17"/>
      <c r="G25" s="17" t="s">
        <v>18</v>
      </c>
      <c r="H25" s="17"/>
    </row>
    <row r="26" spans="1:9" ht="8.1" customHeight="1" x14ac:dyDescent="0.25">
      <c r="A26" s="17"/>
      <c r="B26" s="17"/>
      <c r="C26" s="17"/>
      <c r="D26" s="17"/>
      <c r="E26" s="17"/>
      <c r="F26" s="17"/>
      <c r="G26" s="17"/>
      <c r="H26" s="17"/>
    </row>
    <row r="27" spans="1:9" x14ac:dyDescent="0.25">
      <c r="A27" s="105" t="s">
        <v>15</v>
      </c>
      <c r="B27" s="105"/>
      <c r="C27" s="105"/>
      <c r="D27" s="105"/>
      <c r="E27" s="17"/>
      <c r="F27" s="17"/>
      <c r="G27" s="17" t="s">
        <v>17</v>
      </c>
      <c r="H27" s="17"/>
    </row>
    <row r="28" spans="1:9" ht="8.1" customHeight="1" x14ac:dyDescent="0.25">
      <c r="A28" s="17"/>
      <c r="B28" s="17"/>
      <c r="C28" s="17"/>
      <c r="D28" s="17"/>
      <c r="E28" s="17"/>
      <c r="F28" s="17"/>
      <c r="G28" s="17"/>
      <c r="H28" s="17"/>
    </row>
    <row r="29" spans="1:9" x14ac:dyDescent="0.25">
      <c r="A29" s="105" t="s">
        <v>16</v>
      </c>
      <c r="B29" s="105"/>
      <c r="C29" s="105"/>
      <c r="D29" s="105"/>
      <c r="E29" s="17"/>
      <c r="F29" s="17"/>
      <c r="G29" s="17"/>
      <c r="H29" s="17"/>
      <c r="I29" s="17"/>
    </row>
    <row r="30" spans="1:9" ht="8.1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9" x14ac:dyDescent="0.25">
      <c r="A31" s="105" t="s">
        <v>20</v>
      </c>
      <c r="B31" s="105"/>
      <c r="C31" s="105"/>
      <c r="D31" s="105"/>
      <c r="E31" s="17"/>
      <c r="F31" s="17"/>
      <c r="G31" s="17"/>
      <c r="H31" s="17"/>
    </row>
    <row r="32" spans="1:9" ht="8.1" customHeight="1" x14ac:dyDescent="0.25">
      <c r="A32" s="85"/>
      <c r="B32" s="85"/>
      <c r="C32" s="85"/>
      <c r="D32" s="85"/>
      <c r="E32" s="17"/>
      <c r="F32" s="17"/>
      <c r="G32" s="17"/>
      <c r="H32" s="17"/>
    </row>
    <row r="33" spans="1:10" x14ac:dyDescent="0.25">
      <c r="A33" s="105" t="s">
        <v>94</v>
      </c>
      <c r="B33" s="105"/>
      <c r="C33" s="105"/>
      <c r="D33" s="105"/>
      <c r="E33" s="17"/>
      <c r="F33" s="17"/>
      <c r="G33" s="17"/>
      <c r="H33" s="17"/>
    </row>
    <row r="34" spans="1:10" x14ac:dyDescent="0.25"/>
    <row r="35" spans="1:10" ht="20.25" customHeight="1" x14ac:dyDescent="0.25">
      <c r="A35" s="126" t="s">
        <v>21</v>
      </c>
      <c r="B35" s="126"/>
      <c r="C35" s="126"/>
      <c r="D35" s="126"/>
      <c r="E35" s="126"/>
      <c r="F35" s="126"/>
      <c r="G35" s="83"/>
      <c r="H35" s="83"/>
      <c r="I35" s="17"/>
      <c r="J35" s="17"/>
    </row>
    <row r="36" spans="1:10" ht="9" customHeight="1" x14ac:dyDescent="0.25">
      <c r="A36" s="126"/>
      <c r="B36" s="126"/>
      <c r="C36" s="126"/>
      <c r="D36" s="126"/>
      <c r="E36" s="126"/>
      <c r="F36" s="126"/>
      <c r="G36" s="83"/>
      <c r="H36" s="86"/>
    </row>
    <row r="37" spans="1:10" x14ac:dyDescent="0.25"/>
    <row r="38" spans="1:10" ht="15.75" thickBot="1" x14ac:dyDescent="0.3">
      <c r="A38" s="106" t="s">
        <v>7</v>
      </c>
      <c r="B38" s="106"/>
      <c r="D38" s="107"/>
      <c r="E38" s="107"/>
      <c r="G38" s="73" t="s">
        <v>11</v>
      </c>
      <c r="H38" s="88"/>
    </row>
    <row r="39" spans="1:10" ht="8.1" customHeight="1" thickTop="1" x14ac:dyDescent="0.25"/>
    <row r="40" spans="1:10" ht="15.75" thickBot="1" x14ac:dyDescent="0.3">
      <c r="A40" s="106" t="s">
        <v>9</v>
      </c>
      <c r="B40" s="106"/>
      <c r="D40" s="107"/>
      <c r="E40" s="107"/>
      <c r="G40" s="73" t="s">
        <v>12</v>
      </c>
      <c r="H40" s="89"/>
    </row>
    <row r="41" spans="1:10" ht="8.1" customHeight="1" thickTop="1" x14ac:dyDescent="0.25">
      <c r="H41" s="84"/>
    </row>
    <row r="42" spans="1:10" ht="15.75" thickBot="1" x14ac:dyDescent="0.3">
      <c r="A42" s="106" t="s">
        <v>8</v>
      </c>
      <c r="B42" s="106"/>
      <c r="D42" s="107"/>
      <c r="E42" s="107"/>
    </row>
    <row r="43" spans="1:10" ht="8.1" customHeight="1" thickTop="1" x14ac:dyDescent="0.25">
      <c r="G43" s="17"/>
    </row>
    <row r="44" spans="1:10" ht="15.75" thickBot="1" x14ac:dyDescent="0.3">
      <c r="A44" s="106" t="s">
        <v>10</v>
      </c>
      <c r="B44" s="106"/>
      <c r="D44" s="108"/>
      <c r="E44" s="108"/>
    </row>
    <row r="45" spans="1:10" ht="15.75" thickTop="1" x14ac:dyDescent="0.25"/>
    <row r="46" spans="1:10" ht="15.75" thickBot="1" x14ac:dyDescent="0.3">
      <c r="A46" s="105" t="s">
        <v>13</v>
      </c>
      <c r="B46" s="105"/>
      <c r="C46" s="105"/>
      <c r="D46" s="105"/>
      <c r="E46" s="105"/>
      <c r="F46" s="17"/>
      <c r="G46" s="17" t="s">
        <v>19</v>
      </c>
      <c r="H46" s="89"/>
    </row>
    <row r="47" spans="1:10" ht="16.5" thickTop="1" thickBot="1" x14ac:dyDescent="0.3">
      <c r="H47" s="87"/>
    </row>
    <row r="48" spans="1:10" x14ac:dyDescent="0.25">
      <c r="B48" s="109" t="s">
        <v>24</v>
      </c>
      <c r="C48" s="110"/>
      <c r="D48" s="110"/>
      <c r="E48" s="110"/>
      <c r="F48" s="110"/>
      <c r="G48" s="111"/>
    </row>
    <row r="49" spans="2:7" x14ac:dyDescent="0.25">
      <c r="B49" s="120" t="s">
        <v>29</v>
      </c>
      <c r="C49" s="121"/>
      <c r="D49" s="121"/>
      <c r="E49" s="121"/>
      <c r="F49" s="121"/>
      <c r="G49" s="122"/>
    </row>
    <row r="50" spans="2:7" x14ac:dyDescent="0.25">
      <c r="B50" s="120" t="s">
        <v>25</v>
      </c>
      <c r="C50" s="121"/>
      <c r="D50" s="121"/>
      <c r="E50" s="121"/>
      <c r="F50" s="121"/>
      <c r="G50" s="122"/>
    </row>
    <row r="51" spans="2:7" x14ac:dyDescent="0.25">
      <c r="B51" s="120" t="s">
        <v>26</v>
      </c>
      <c r="C51" s="121"/>
      <c r="D51" s="121"/>
      <c r="E51" s="121"/>
      <c r="F51" s="121"/>
      <c r="G51" s="122"/>
    </row>
    <row r="52" spans="2:7" x14ac:dyDescent="0.25">
      <c r="B52" s="117" t="s">
        <v>27</v>
      </c>
      <c r="C52" s="118"/>
      <c r="D52" s="118"/>
      <c r="E52" s="118"/>
      <c r="F52" s="118"/>
      <c r="G52" s="119"/>
    </row>
    <row r="53" spans="2:7" ht="15.75" thickBot="1" x14ac:dyDescent="0.3">
      <c r="B53" s="114" t="s">
        <v>28</v>
      </c>
      <c r="C53" s="115"/>
      <c r="D53" s="115"/>
      <c r="E53" s="115"/>
      <c r="F53" s="115"/>
      <c r="G53" s="116"/>
    </row>
    <row r="54" spans="2:7" x14ac:dyDescent="0.25"/>
    <row r="55" spans="2:7" x14ac:dyDescent="0.25">
      <c r="B55" s="112" t="s">
        <v>30</v>
      </c>
      <c r="C55" s="112"/>
      <c r="D55" s="112"/>
      <c r="E55" s="112"/>
      <c r="F55" s="112"/>
      <c r="G55" s="112"/>
    </row>
    <row r="56" spans="2:7" hidden="1" x14ac:dyDescent="0.25"/>
    <row r="57" spans="2:7" hidden="1" x14ac:dyDescent="0.25"/>
    <row r="58" spans="2:7" hidden="1" x14ac:dyDescent="0.25"/>
    <row r="59" spans="2:7" hidden="1" x14ac:dyDescent="0.25"/>
  </sheetData>
  <sheetProtection algorithmName="SHA-512" hashValue="YZjwpekCxYH7Wh2abJn5EdFmZ7MU1DdmYKfKe53ZukHYHmW1r8PdLYWVhVfcAThs4nXeDUTA+Qta7xPscfqFMA==" saltValue="0I1et15FX+tyuJeZnp3XAQ==" spinCount="100000" sheet="1" objects="1" scenarios="1" selectLockedCells="1"/>
  <mergeCells count="40">
    <mergeCell ref="F3:H3"/>
    <mergeCell ref="A44:B44"/>
    <mergeCell ref="D44:E44"/>
    <mergeCell ref="A46:E46"/>
    <mergeCell ref="A8:D8"/>
    <mergeCell ref="F8:H8"/>
    <mergeCell ref="A35:F36"/>
    <mergeCell ref="A38:B38"/>
    <mergeCell ref="A42:B42"/>
    <mergeCell ref="D42:E42"/>
    <mergeCell ref="D5:E5"/>
    <mergeCell ref="D4:E4"/>
    <mergeCell ref="A33:D33"/>
    <mergeCell ref="A12:F13"/>
    <mergeCell ref="A15:B15"/>
    <mergeCell ref="A17:B17"/>
    <mergeCell ref="B48:G48"/>
    <mergeCell ref="B55:G55"/>
    <mergeCell ref="F4:H5"/>
    <mergeCell ref="B53:G53"/>
    <mergeCell ref="B52:G52"/>
    <mergeCell ref="B51:G51"/>
    <mergeCell ref="B50:G50"/>
    <mergeCell ref="B49:G49"/>
    <mergeCell ref="A27:D27"/>
    <mergeCell ref="A29:D29"/>
    <mergeCell ref="A31:D31"/>
    <mergeCell ref="D38:E38"/>
    <mergeCell ref="A40:B40"/>
    <mergeCell ref="D40:E40"/>
    <mergeCell ref="A4:B4"/>
    <mergeCell ref="A5:B5"/>
    <mergeCell ref="A23:E23"/>
    <mergeCell ref="A25:E25"/>
    <mergeCell ref="A19:B19"/>
    <mergeCell ref="A21:B21"/>
    <mergeCell ref="D15:E15"/>
    <mergeCell ref="D17:E17"/>
    <mergeCell ref="D19:E19"/>
    <mergeCell ref="D21:E21"/>
  </mergeCells>
  <hyperlinks>
    <hyperlink ref="A8" r:id="rId1"/>
    <hyperlink ref="F8" r:id="rId2"/>
  </hyperlinks>
  <pageMargins left="0.7" right="0.7" top="0.78740157499999996" bottom="0.78740157499999996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4</xdr:col>
                    <xdr:colOff>28575</xdr:colOff>
                    <xdr:row>21</xdr:row>
                    <xdr:rowOff>171450</xdr:rowOff>
                  </from>
                  <to>
                    <xdr:col>4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4</xdr:col>
                    <xdr:colOff>28575</xdr:colOff>
                    <xdr:row>23</xdr:row>
                    <xdr:rowOff>66675</xdr:rowOff>
                  </from>
                  <to>
                    <xdr:col>4</xdr:col>
                    <xdr:colOff>457200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4</xdr:col>
                    <xdr:colOff>38100</xdr:colOff>
                    <xdr:row>25</xdr:row>
                    <xdr:rowOff>57150</xdr:rowOff>
                  </from>
                  <to>
                    <xdr:col>4</xdr:col>
                    <xdr:colOff>466725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57150</xdr:rowOff>
                  </from>
                  <to>
                    <xdr:col>4</xdr:col>
                    <xdr:colOff>466725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4</xdr:col>
                    <xdr:colOff>457200</xdr:colOff>
                    <xdr:row>21</xdr:row>
                    <xdr:rowOff>171450</xdr:rowOff>
                  </from>
                  <to>
                    <xdr:col>5</xdr:col>
                    <xdr:colOff>123825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4</xdr:col>
                    <xdr:colOff>457200</xdr:colOff>
                    <xdr:row>23</xdr:row>
                    <xdr:rowOff>66675</xdr:rowOff>
                  </from>
                  <to>
                    <xdr:col>5</xdr:col>
                    <xdr:colOff>123825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4</xdr:col>
                    <xdr:colOff>466725</xdr:colOff>
                    <xdr:row>25</xdr:row>
                    <xdr:rowOff>57150</xdr:rowOff>
                  </from>
                  <to>
                    <xdr:col>5</xdr:col>
                    <xdr:colOff>133350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4</xdr:col>
                    <xdr:colOff>466725</xdr:colOff>
                    <xdr:row>27</xdr:row>
                    <xdr:rowOff>57150</xdr:rowOff>
                  </from>
                  <to>
                    <xdr:col>5</xdr:col>
                    <xdr:colOff>133350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7</xdr:col>
                    <xdr:colOff>85725</xdr:colOff>
                    <xdr:row>23</xdr:row>
                    <xdr:rowOff>57150</xdr:rowOff>
                  </from>
                  <to>
                    <xdr:col>7</xdr:col>
                    <xdr:colOff>514350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7</xdr:col>
                    <xdr:colOff>95250</xdr:colOff>
                    <xdr:row>25</xdr:row>
                    <xdr:rowOff>66675</xdr:rowOff>
                  </from>
                  <to>
                    <xdr:col>7</xdr:col>
                    <xdr:colOff>523875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7</xdr:col>
                    <xdr:colOff>514350</xdr:colOff>
                    <xdr:row>23</xdr:row>
                    <xdr:rowOff>57150</xdr:rowOff>
                  </from>
                  <to>
                    <xdr:col>7</xdr:col>
                    <xdr:colOff>942975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7</xdr:col>
                    <xdr:colOff>523875</xdr:colOff>
                    <xdr:row>25</xdr:row>
                    <xdr:rowOff>66675</xdr:rowOff>
                  </from>
                  <to>
                    <xdr:col>7</xdr:col>
                    <xdr:colOff>952500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4</xdr:col>
                    <xdr:colOff>47625</xdr:colOff>
                    <xdr:row>29</xdr:row>
                    <xdr:rowOff>57150</xdr:rowOff>
                  </from>
                  <to>
                    <xdr:col>4</xdr:col>
                    <xdr:colOff>476250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4</xdr:col>
                    <xdr:colOff>476250</xdr:colOff>
                    <xdr:row>29</xdr:row>
                    <xdr:rowOff>57150</xdr:rowOff>
                  </from>
                  <to>
                    <xdr:col>5</xdr:col>
                    <xdr:colOff>142875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4</xdr:col>
                    <xdr:colOff>28575</xdr:colOff>
                    <xdr:row>45</xdr:row>
                    <xdr:rowOff>0</xdr:rowOff>
                  </from>
                  <to>
                    <xdr:col>4</xdr:col>
                    <xdr:colOff>457200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4</xdr:col>
                    <xdr:colOff>457200</xdr:colOff>
                    <xdr:row>45</xdr:row>
                    <xdr:rowOff>0</xdr:rowOff>
                  </from>
                  <to>
                    <xdr:col>5</xdr:col>
                    <xdr:colOff>123825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4</xdr:col>
                    <xdr:colOff>47625</xdr:colOff>
                    <xdr:row>31</xdr:row>
                    <xdr:rowOff>66675</xdr:rowOff>
                  </from>
                  <to>
                    <xdr:col>4</xdr:col>
                    <xdr:colOff>476250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4</xdr:col>
                    <xdr:colOff>476250</xdr:colOff>
                    <xdr:row>31</xdr:row>
                    <xdr:rowOff>66675</xdr:rowOff>
                  </from>
                  <to>
                    <xdr:col>5</xdr:col>
                    <xdr:colOff>142875</xdr:colOff>
                    <xdr:row>33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showRowColHeaders="0" workbookViewId="0">
      <selection activeCell="I30" sqref="I30"/>
    </sheetView>
  </sheetViews>
  <sheetFormatPr baseColWidth="10" defaultColWidth="0" defaultRowHeight="15" zeroHeight="1" x14ac:dyDescent="0.25"/>
  <cols>
    <col min="1" max="1" width="0.42578125" style="73" customWidth="1"/>
    <col min="2" max="2" width="4.28515625" style="73" customWidth="1"/>
    <col min="3" max="3" width="3.28515625" style="73" customWidth="1"/>
    <col min="4" max="4" width="27.28515625" style="73" customWidth="1"/>
    <col min="5" max="8" width="4.28515625" style="73" customWidth="1"/>
    <col min="9" max="9" width="27.28515625" style="73" customWidth="1"/>
    <col min="10" max="10" width="4.28515625" style="73" customWidth="1"/>
    <col min="11" max="11" width="0.42578125" style="73" customWidth="1"/>
    <col min="12" max="16384" width="11.42578125" style="73" hidden="1"/>
  </cols>
  <sheetData>
    <row r="1" spans="2:10" ht="15" customHeight="1" x14ac:dyDescent="0.25">
      <c r="C1" s="138" t="s">
        <v>102</v>
      </c>
      <c r="D1" s="138"/>
      <c r="E1" s="138"/>
      <c r="F1" s="138"/>
      <c r="G1" s="138"/>
      <c r="H1" s="138"/>
      <c r="I1" s="138"/>
    </row>
    <row r="2" spans="2:10" ht="15" customHeight="1" x14ac:dyDescent="0.25">
      <c r="C2" s="138"/>
      <c r="D2" s="138"/>
      <c r="E2" s="138"/>
      <c r="F2" s="138"/>
      <c r="G2" s="138"/>
      <c r="H2" s="138"/>
      <c r="I2" s="138"/>
    </row>
    <row r="3" spans="2:10" x14ac:dyDescent="0.25"/>
    <row r="4" spans="2:10" ht="15" customHeight="1" x14ac:dyDescent="0.25">
      <c r="B4" s="35"/>
      <c r="C4" s="35"/>
      <c r="D4" s="35"/>
      <c r="E4" s="137" t="s">
        <v>33</v>
      </c>
      <c r="F4" s="137"/>
      <c r="G4" s="137" t="s">
        <v>33</v>
      </c>
      <c r="H4" s="137"/>
      <c r="I4" s="35"/>
      <c r="J4" s="35"/>
    </row>
    <row r="5" spans="2:10" ht="15" customHeight="1" x14ac:dyDescent="0.25">
      <c r="B5" s="35"/>
      <c r="C5" s="35"/>
      <c r="D5" s="55" t="s">
        <v>109</v>
      </c>
      <c r="E5" s="131">
        <f>SUM('Wohn-|Esszimmer'!E49)</f>
        <v>0</v>
      </c>
      <c r="F5" s="131"/>
      <c r="G5" s="131">
        <f>SUM('Wohn-|Esszimmer'!J35)</f>
        <v>0</v>
      </c>
      <c r="H5" s="131"/>
      <c r="I5" s="55" t="s">
        <v>103</v>
      </c>
      <c r="J5" s="35"/>
    </row>
    <row r="6" spans="2:10" ht="8.1" customHeight="1" x14ac:dyDescent="0.4">
      <c r="B6" s="36"/>
      <c r="C6" s="36"/>
      <c r="D6" s="46"/>
      <c r="E6" s="46"/>
      <c r="F6" s="46"/>
      <c r="G6" s="46"/>
      <c r="H6" s="46"/>
      <c r="I6" s="46"/>
      <c r="J6" s="22"/>
    </row>
    <row r="7" spans="2:10" ht="15" customHeight="1" x14ac:dyDescent="0.4">
      <c r="B7" s="36"/>
      <c r="C7" s="36"/>
      <c r="D7" s="55" t="s">
        <v>104</v>
      </c>
      <c r="E7" s="131">
        <f>SUM('Arbeitszimmer|Büro'!E35)</f>
        <v>0</v>
      </c>
      <c r="F7" s="131"/>
      <c r="G7" s="131">
        <f>SUM('Arbeitszimmer|Büro'!J35)</f>
        <v>0</v>
      </c>
      <c r="H7" s="131"/>
      <c r="I7" s="55" t="s">
        <v>133</v>
      </c>
      <c r="J7" s="37"/>
    </row>
    <row r="8" spans="2:10" ht="8.1" customHeight="1" x14ac:dyDescent="0.25">
      <c r="B8" s="38"/>
      <c r="C8" s="39"/>
      <c r="D8" s="40"/>
      <c r="E8" s="40"/>
      <c r="F8" s="40"/>
      <c r="G8" s="47"/>
      <c r="H8" s="39"/>
      <c r="I8" s="40"/>
      <c r="J8" s="40"/>
    </row>
    <row r="9" spans="2:10" ht="15" customHeight="1" x14ac:dyDescent="0.25">
      <c r="B9" s="38"/>
      <c r="C9" s="41"/>
      <c r="D9" s="55" t="s">
        <v>110</v>
      </c>
      <c r="E9" s="131">
        <f>SUM(Schlafzimmer!E32)</f>
        <v>0</v>
      </c>
      <c r="F9" s="131"/>
      <c r="G9" s="132">
        <f>SUM(Schlafzimmer!J35)</f>
        <v>0</v>
      </c>
      <c r="H9" s="132"/>
      <c r="I9" s="55" t="s">
        <v>132</v>
      </c>
      <c r="J9" s="42"/>
    </row>
    <row r="10" spans="2:10" ht="8.1" customHeight="1" x14ac:dyDescent="0.25">
      <c r="B10" s="43"/>
      <c r="C10" s="41"/>
      <c r="D10" s="48"/>
      <c r="E10" s="49"/>
      <c r="F10" s="40"/>
      <c r="G10" s="51"/>
      <c r="H10" s="50"/>
      <c r="I10" s="46"/>
      <c r="J10" s="42"/>
    </row>
    <row r="11" spans="2:10" ht="15" customHeight="1" x14ac:dyDescent="0.25">
      <c r="B11" s="43"/>
      <c r="C11" s="41"/>
      <c r="D11" s="55" t="s">
        <v>134</v>
      </c>
      <c r="E11" s="131">
        <f>SUM(Kinderzimmer!E38)</f>
        <v>0</v>
      </c>
      <c r="F11" s="131"/>
      <c r="G11" s="132">
        <f>SUM(Kinderzimmer!J35)</f>
        <v>0</v>
      </c>
      <c r="H11" s="132"/>
      <c r="I11" s="55" t="s">
        <v>149</v>
      </c>
      <c r="J11" s="42"/>
    </row>
    <row r="12" spans="2:10" ht="8.1" customHeight="1" x14ac:dyDescent="0.25">
      <c r="B12" s="43"/>
      <c r="C12" s="41"/>
      <c r="D12" s="48"/>
      <c r="E12" s="49"/>
      <c r="F12" s="40"/>
      <c r="G12" s="51"/>
      <c r="H12" s="50"/>
      <c r="I12" s="46"/>
      <c r="J12" s="42"/>
    </row>
    <row r="13" spans="2:10" ht="15" customHeight="1" x14ac:dyDescent="0.25">
      <c r="B13" s="43"/>
      <c r="C13" s="41"/>
      <c r="D13" s="55" t="s">
        <v>173</v>
      </c>
      <c r="E13" s="131">
        <f>SUM('Küch|Diele|Bad'!E50)</f>
        <v>0</v>
      </c>
      <c r="F13" s="131"/>
      <c r="G13" s="132">
        <f>SUM('Küch|Diele|Bad'!J35)</f>
        <v>0</v>
      </c>
      <c r="H13" s="132"/>
      <c r="I13" s="55" t="s">
        <v>174</v>
      </c>
      <c r="J13" s="42"/>
    </row>
    <row r="14" spans="2:10" ht="8.1" customHeight="1" x14ac:dyDescent="0.25">
      <c r="B14" s="43"/>
      <c r="C14" s="41"/>
      <c r="D14" s="48"/>
      <c r="E14" s="49"/>
      <c r="F14" s="40"/>
      <c r="G14" s="51"/>
      <c r="H14" s="50"/>
      <c r="I14" s="46"/>
      <c r="J14" s="42"/>
    </row>
    <row r="15" spans="2:10" ht="15" customHeight="1" thickBot="1" x14ac:dyDescent="0.3">
      <c r="B15" s="43"/>
      <c r="C15" s="41"/>
      <c r="D15" s="55" t="s">
        <v>198</v>
      </c>
      <c r="E15" s="134">
        <f>SUM('Keller|Speicher|Garten'!E41)</f>
        <v>0</v>
      </c>
      <c r="F15" s="134"/>
      <c r="G15" s="133">
        <f>SUM('Keller|Speicher|Garten'!J35)</f>
        <v>0</v>
      </c>
      <c r="H15" s="133"/>
      <c r="I15" s="46" t="s">
        <v>201</v>
      </c>
      <c r="J15" s="42"/>
    </row>
    <row r="16" spans="2:10" ht="15" customHeight="1" thickTop="1" x14ac:dyDescent="0.25">
      <c r="B16" s="43"/>
      <c r="C16" s="41"/>
      <c r="D16" s="48"/>
      <c r="E16" s="49"/>
      <c r="F16" s="40"/>
      <c r="G16" s="51"/>
      <c r="H16" s="50"/>
      <c r="I16" s="46"/>
      <c r="J16" s="42"/>
    </row>
    <row r="17" spans="2:10" ht="15" customHeight="1" x14ac:dyDescent="0.25">
      <c r="B17" s="43"/>
      <c r="C17" s="41"/>
      <c r="D17" s="48"/>
      <c r="E17" s="135">
        <f>SUM(E5,E7,E9,E11,E13,E15,G15,G13,G11,G9,G7,G5)/10</f>
        <v>0</v>
      </c>
      <c r="F17" s="135"/>
      <c r="G17" s="135"/>
      <c r="H17" s="135"/>
      <c r="I17" s="130" t="s">
        <v>202</v>
      </c>
      <c r="J17" s="42"/>
    </row>
    <row r="18" spans="2:10" ht="15" customHeight="1" thickBot="1" x14ac:dyDescent="0.3">
      <c r="B18" s="43"/>
      <c r="C18" s="41"/>
      <c r="D18" s="48"/>
      <c r="E18" s="136"/>
      <c r="F18" s="136"/>
      <c r="G18" s="136"/>
      <c r="H18" s="136"/>
      <c r="I18" s="130"/>
      <c r="J18" s="42"/>
    </row>
    <row r="19" spans="2:10" ht="8.1" customHeight="1" thickTop="1" x14ac:dyDescent="0.25">
      <c r="B19" s="43"/>
      <c r="C19" s="41"/>
      <c r="D19" s="48"/>
      <c r="E19" s="49"/>
      <c r="F19" s="40"/>
      <c r="G19" s="51"/>
      <c r="H19" s="50"/>
      <c r="I19" s="46"/>
      <c r="J19" s="42"/>
    </row>
    <row r="20" spans="2:10" ht="15" customHeight="1" x14ac:dyDescent="0.25">
      <c r="B20" s="43"/>
      <c r="C20" s="41"/>
      <c r="D20" s="127" t="s">
        <v>213</v>
      </c>
      <c r="E20" s="49"/>
      <c r="F20" s="40"/>
      <c r="G20" s="51"/>
      <c r="H20" s="50"/>
      <c r="I20" s="46"/>
      <c r="J20" s="42"/>
    </row>
    <row r="21" spans="2:10" ht="15" customHeight="1" x14ac:dyDescent="0.25">
      <c r="B21" s="43"/>
      <c r="C21" s="41"/>
      <c r="D21" s="127"/>
      <c r="E21" s="49"/>
      <c r="F21" s="40"/>
      <c r="G21" s="51"/>
      <c r="H21" s="50"/>
      <c r="I21" s="46"/>
      <c r="J21" s="42"/>
    </row>
    <row r="22" spans="2:10" ht="8.1" customHeight="1" x14ac:dyDescent="0.25">
      <c r="B22" s="43"/>
      <c r="C22" s="41"/>
      <c r="D22" s="48"/>
      <c r="E22" s="49"/>
      <c r="F22" s="40"/>
      <c r="G22" s="51"/>
      <c r="H22" s="50"/>
      <c r="I22" s="46"/>
      <c r="J22" s="42"/>
    </row>
    <row r="23" spans="2:10" ht="15" customHeight="1" x14ac:dyDescent="0.25">
      <c r="B23" s="43"/>
      <c r="C23" s="41"/>
      <c r="D23" s="48" t="s">
        <v>91</v>
      </c>
      <c r="E23" s="128">
        <f>SUM('Wohn-|Esszimmer'!G49)+('Arbeitszimmer|Büro'!G49)+(Schlafzimmer!G49)+(Kinderzimmer!G49)+('Küch|Diele|Bad'!G49)+('Keller|Speicher|Garten'!G49)</f>
        <v>0</v>
      </c>
      <c r="F23" s="128"/>
      <c r="G23" s="51"/>
      <c r="H23" s="50"/>
      <c r="I23" s="46"/>
      <c r="J23" s="42"/>
    </row>
    <row r="24" spans="2:10" ht="8.1" customHeight="1" x14ac:dyDescent="0.25">
      <c r="B24" s="43"/>
      <c r="C24" s="41"/>
      <c r="D24" s="48"/>
      <c r="E24" s="49"/>
      <c r="F24" s="40"/>
      <c r="G24" s="51"/>
      <c r="H24" s="50"/>
      <c r="I24" s="46"/>
      <c r="J24" s="42"/>
    </row>
    <row r="25" spans="2:10" ht="15" customHeight="1" x14ac:dyDescent="0.25">
      <c r="B25" s="43"/>
      <c r="C25" s="41"/>
      <c r="D25" s="48" t="s">
        <v>92</v>
      </c>
      <c r="E25" s="128">
        <f>SUM('Wohn-|Esszimmer'!G50)+('Arbeitszimmer|Büro'!G50)+(Schlafzimmer!G50)+(Kinderzimmer!G50)+('Küch|Diele|Bad'!G50)+('Keller|Speicher|Garten'!G50)</f>
        <v>0</v>
      </c>
      <c r="F25" s="128"/>
      <c r="G25" s="51"/>
      <c r="H25" s="50"/>
      <c r="I25" s="46"/>
      <c r="J25" s="42"/>
    </row>
    <row r="26" spans="2:10" ht="8.1" customHeight="1" x14ac:dyDescent="0.25">
      <c r="B26" s="43"/>
      <c r="C26" s="41"/>
      <c r="D26" s="48"/>
      <c r="E26" s="72"/>
      <c r="F26" s="72"/>
      <c r="G26" s="51"/>
      <c r="H26" s="50"/>
      <c r="I26" s="46"/>
      <c r="J26" s="42"/>
    </row>
    <row r="27" spans="2:10" ht="15" customHeight="1" x14ac:dyDescent="0.25">
      <c r="B27" s="43"/>
      <c r="C27" s="41"/>
      <c r="D27" s="48"/>
      <c r="E27" s="49"/>
      <c r="F27" s="40"/>
      <c r="G27" s="51"/>
      <c r="H27" s="50"/>
      <c r="I27" s="46"/>
      <c r="J27" s="42"/>
    </row>
    <row r="28" spans="2:10" ht="15" customHeight="1" x14ac:dyDescent="0.25">
      <c r="B28" s="43"/>
      <c r="C28" s="41"/>
      <c r="D28" s="127" t="s">
        <v>205</v>
      </c>
      <c r="E28" s="49"/>
      <c r="F28" s="40"/>
      <c r="G28" s="51"/>
      <c r="H28" s="50"/>
      <c r="I28" s="46"/>
      <c r="J28" s="42"/>
    </row>
    <row r="29" spans="2:10" ht="15" customHeight="1" x14ac:dyDescent="0.25">
      <c r="B29" s="43"/>
      <c r="C29" s="41"/>
      <c r="D29" s="127"/>
      <c r="E29" s="49"/>
      <c r="F29" s="40"/>
      <c r="G29" s="51"/>
      <c r="H29" s="50"/>
      <c r="I29" s="46"/>
      <c r="J29" s="42"/>
    </row>
    <row r="30" spans="2:10" ht="8.1" customHeight="1" x14ac:dyDescent="0.25">
      <c r="B30" s="43"/>
      <c r="C30" s="41"/>
      <c r="D30" s="48"/>
      <c r="E30" s="49"/>
      <c r="F30" s="40"/>
      <c r="G30" s="51"/>
      <c r="H30" s="50"/>
      <c r="I30" s="46"/>
      <c r="J30" s="42"/>
    </row>
    <row r="31" spans="2:10" ht="15" customHeight="1" x14ac:dyDescent="0.25">
      <c r="B31" s="43"/>
      <c r="C31" s="41"/>
      <c r="D31" s="48" t="s">
        <v>204</v>
      </c>
      <c r="E31" s="129">
        <f>SUM('Wohn-|Esszimmer'!B46)+('Arbeitszimmer|Büro'!B32)+(Schlafzimmer!B28)+(Kinderzimmer!B34)+('Küch|Diele|Bad'!B28)+('Küch|Diele|Bad'!B46)+('Keller|Speicher|Garten'!B37)</f>
        <v>0</v>
      </c>
      <c r="F31" s="129"/>
      <c r="G31" s="51"/>
      <c r="H31" s="50"/>
      <c r="I31" s="46"/>
      <c r="J31" s="42"/>
    </row>
    <row r="32" spans="2:10" ht="8.1" customHeight="1" x14ac:dyDescent="0.25">
      <c r="B32" s="43"/>
      <c r="C32" s="41"/>
      <c r="D32" s="48"/>
      <c r="E32" s="49"/>
      <c r="F32" s="40"/>
      <c r="G32" s="51"/>
      <c r="H32" s="50"/>
      <c r="I32" s="46"/>
      <c r="J32" s="42"/>
    </row>
    <row r="33" spans="2:10" ht="15" customHeight="1" x14ac:dyDescent="0.25">
      <c r="B33" s="43"/>
      <c r="C33" s="41"/>
      <c r="D33" s="48" t="s">
        <v>203</v>
      </c>
      <c r="E33" s="129">
        <f>SUM('Wohn-|Esszimmer'!B47)+('Arbeitszimmer|Büro'!B33)+(Schlafzimmer!B29)+(Kinderzimmer!B35)+('Küch|Diele|Bad'!B29)+('Küch|Diele|Bad'!B47)+('Keller|Speicher|Garten'!B38)</f>
        <v>0</v>
      </c>
      <c r="F33" s="129"/>
      <c r="G33" s="51"/>
      <c r="H33" s="50"/>
      <c r="I33" s="46"/>
      <c r="J33" s="42"/>
    </row>
    <row r="34" spans="2:10" ht="8.1" customHeight="1" x14ac:dyDescent="0.25">
      <c r="B34" s="43"/>
      <c r="C34" s="41"/>
      <c r="D34" s="48"/>
      <c r="E34" s="49"/>
      <c r="F34" s="40"/>
      <c r="G34" s="51"/>
      <c r="H34" s="50"/>
      <c r="I34" s="46"/>
      <c r="J34" s="42"/>
    </row>
    <row r="35" spans="2:10" ht="15" customHeight="1" x14ac:dyDescent="0.25">
      <c r="B35" s="43"/>
      <c r="C35" s="41"/>
      <c r="D35" s="48" t="s">
        <v>126</v>
      </c>
      <c r="E35" s="129">
        <f>SUM(Schlafzimmer!B30)+(Kinderzimmer!B36)+('Küch|Diele|Bad'!B48)+('Keller|Speicher|Garten'!B39)</f>
        <v>0</v>
      </c>
      <c r="F35" s="129"/>
      <c r="G35" s="51"/>
      <c r="H35" s="50"/>
      <c r="I35" s="46"/>
      <c r="J35" s="42"/>
    </row>
    <row r="36" spans="2:10" ht="8.1" customHeight="1" x14ac:dyDescent="0.25">
      <c r="B36" s="43"/>
      <c r="C36" s="41"/>
      <c r="D36" s="48"/>
      <c r="E36" s="49"/>
      <c r="F36" s="40"/>
      <c r="G36" s="51"/>
      <c r="H36" s="50"/>
      <c r="I36" s="46"/>
      <c r="J36" s="42"/>
    </row>
    <row r="37" spans="2:10" ht="15" customHeight="1" x14ac:dyDescent="0.25">
      <c r="B37" s="43"/>
      <c r="C37" s="41"/>
      <c r="D37" s="48" t="s">
        <v>206</v>
      </c>
      <c r="E37" s="129">
        <f>SUM('Arbeitszimmer|Büro'!B31)</f>
        <v>0</v>
      </c>
      <c r="F37" s="129"/>
      <c r="G37" s="51"/>
      <c r="H37" s="50"/>
      <c r="I37" s="46"/>
      <c r="J37" s="42"/>
    </row>
    <row r="38" spans="2:10" ht="8.1" customHeight="1" x14ac:dyDescent="0.25">
      <c r="B38" s="43"/>
      <c r="C38" s="41"/>
      <c r="D38" s="48"/>
      <c r="E38" s="49"/>
      <c r="F38" s="40"/>
      <c r="G38" s="51"/>
      <c r="H38" s="50"/>
      <c r="I38" s="46"/>
      <c r="J38" s="42"/>
    </row>
    <row r="39" spans="2:10" ht="15" customHeight="1" x14ac:dyDescent="0.25">
      <c r="B39" s="43"/>
      <c r="C39" s="41"/>
      <c r="D39" s="48" t="s">
        <v>207</v>
      </c>
      <c r="E39" s="129">
        <f>SUM('Wohn-|Esszimmer'!G38)+('Arbeitszimmer|Büro'!G38)+(Schlafzimmer!G39)+(Kinderzimmer!G39)+('Küch|Diele|Bad'!G38)+('Keller|Speicher|Garten'!G38)</f>
        <v>0</v>
      </c>
      <c r="F39" s="129"/>
      <c r="G39" s="51"/>
      <c r="H39" s="50"/>
      <c r="I39" s="46"/>
      <c r="J39" s="42"/>
    </row>
    <row r="40" spans="2:10" ht="8.1" customHeight="1" x14ac:dyDescent="0.25">
      <c r="B40" s="43"/>
      <c r="C40" s="41"/>
      <c r="D40" s="48"/>
      <c r="E40" s="49"/>
      <c r="F40" s="40"/>
      <c r="G40" s="51"/>
      <c r="H40" s="50"/>
      <c r="I40" s="46"/>
      <c r="J40" s="42"/>
    </row>
    <row r="41" spans="2:10" ht="15" customHeight="1" x14ac:dyDescent="0.25">
      <c r="B41" s="43"/>
      <c r="C41" s="41"/>
      <c r="D41" s="48" t="s">
        <v>208</v>
      </c>
      <c r="E41" s="129">
        <f>SUM('Wohn-|Esszimmer'!G40)+('Arbeitszimmer|Büro'!G40)+('Küch|Diele|Bad'!G40)+('Keller|Speicher|Garten'!G40)</f>
        <v>0</v>
      </c>
      <c r="F41" s="129"/>
      <c r="G41" s="51"/>
      <c r="H41" s="50"/>
      <c r="I41" s="46"/>
      <c r="J41" s="42"/>
    </row>
    <row r="42" spans="2:10" ht="8.1" customHeight="1" x14ac:dyDescent="0.25">
      <c r="B42" s="43"/>
      <c r="C42" s="41"/>
      <c r="D42" s="48"/>
      <c r="E42" s="49"/>
      <c r="F42" s="40"/>
      <c r="G42" s="51"/>
      <c r="H42" s="52"/>
      <c r="I42" s="40"/>
      <c r="J42" s="22"/>
    </row>
    <row r="43" spans="2:10" ht="15" customHeight="1" x14ac:dyDescent="0.25">
      <c r="B43" s="43"/>
      <c r="C43" s="41"/>
      <c r="D43" s="48"/>
      <c r="E43" s="49"/>
      <c r="F43" s="40"/>
      <c r="G43" s="51"/>
      <c r="H43" s="52"/>
      <c r="I43" s="40"/>
      <c r="J43" s="22"/>
    </row>
    <row r="44" spans="2:10" ht="15" customHeight="1" x14ac:dyDescent="0.25">
      <c r="B44" s="43"/>
      <c r="C44" s="41"/>
      <c r="D44" s="127" t="s">
        <v>209</v>
      </c>
      <c r="E44" s="49"/>
      <c r="F44" s="40"/>
      <c r="G44" s="51"/>
      <c r="H44" s="40"/>
      <c r="I44" s="53"/>
      <c r="J44" s="22"/>
    </row>
    <row r="45" spans="2:10" ht="15" customHeight="1" x14ac:dyDescent="0.25">
      <c r="B45" s="43"/>
      <c r="C45" s="41"/>
      <c r="D45" s="127"/>
      <c r="E45" s="49"/>
      <c r="F45" s="40"/>
      <c r="G45" s="51"/>
      <c r="H45" s="52"/>
      <c r="I45" s="40"/>
      <c r="J45" s="22"/>
    </row>
    <row r="46" spans="2:10" ht="8.1" customHeight="1" x14ac:dyDescent="0.25">
      <c r="B46" s="43"/>
      <c r="C46" s="41"/>
      <c r="D46" s="48"/>
      <c r="E46" s="49"/>
      <c r="F46" s="40"/>
      <c r="G46" s="51"/>
      <c r="H46" s="52"/>
      <c r="I46" s="40"/>
      <c r="J46" s="22"/>
    </row>
    <row r="47" spans="2:10" ht="15" customHeight="1" x14ac:dyDescent="0.25">
      <c r="B47" s="43"/>
      <c r="C47" s="41"/>
      <c r="D47" s="48" t="s">
        <v>125</v>
      </c>
      <c r="E47" s="129">
        <f>SUM(Schlafzimmer!G38)+(Kinderzimmer!G38)</f>
        <v>0</v>
      </c>
      <c r="F47" s="129"/>
      <c r="G47" s="51"/>
      <c r="H47" s="50"/>
      <c r="I47" s="48"/>
      <c r="J47" s="22"/>
    </row>
    <row r="48" spans="2:10" ht="8.1" customHeight="1" x14ac:dyDescent="0.25">
      <c r="B48" s="43"/>
      <c r="C48" s="41"/>
      <c r="D48" s="48"/>
      <c r="E48" s="49"/>
      <c r="F48" s="40"/>
      <c r="G48" s="51"/>
      <c r="H48" s="50"/>
      <c r="I48" s="48"/>
      <c r="J48" s="22"/>
    </row>
    <row r="49" spans="2:10" ht="15" customHeight="1" x14ac:dyDescent="0.25">
      <c r="B49" s="43"/>
      <c r="C49" s="41"/>
      <c r="D49" s="48" t="s">
        <v>96</v>
      </c>
      <c r="E49" s="129">
        <f>SUM('Wohn-|Esszimmer'!G39)+('Arbeitszimmer|Büro'!G39)+(Schlafzimmer!G40)+(Kinderzimmer!G40)+('Küch|Diele|Bad'!G39)+('Keller|Speicher|Garten'!G39)</f>
        <v>0</v>
      </c>
      <c r="F49" s="129"/>
      <c r="G49" s="51"/>
      <c r="H49" s="50"/>
      <c r="I49" s="48"/>
      <c r="J49" s="22"/>
    </row>
    <row r="50" spans="2:10" ht="8.1" customHeight="1" x14ac:dyDescent="0.25">
      <c r="B50" s="43"/>
      <c r="C50" s="41"/>
      <c r="D50" s="48"/>
      <c r="E50" s="49"/>
      <c r="F50" s="40"/>
      <c r="G50" s="51"/>
      <c r="H50" s="50"/>
      <c r="I50" s="48"/>
      <c r="J50" s="22"/>
    </row>
    <row r="51" spans="2:10" ht="15" customHeight="1" x14ac:dyDescent="0.25">
      <c r="B51" s="43"/>
      <c r="C51" s="41"/>
      <c r="D51" s="48" t="s">
        <v>210</v>
      </c>
      <c r="E51" s="129">
        <f>SUM(Schlafzimmer!G41)+(Kinderzimmer!G41)</f>
        <v>0</v>
      </c>
      <c r="F51" s="129"/>
      <c r="G51" s="51"/>
      <c r="H51" s="50"/>
      <c r="I51" s="48"/>
      <c r="J51" s="22"/>
    </row>
    <row r="52" spans="2:10" ht="8.1" customHeight="1" x14ac:dyDescent="0.25">
      <c r="B52" s="43"/>
      <c r="C52" s="41"/>
      <c r="D52" s="48"/>
      <c r="E52" s="49"/>
      <c r="F52" s="40"/>
      <c r="G52" s="51"/>
      <c r="H52" s="54"/>
      <c r="I52" s="48"/>
      <c r="J52" s="22"/>
    </row>
    <row r="53" spans="2:10" ht="15" customHeight="1" x14ac:dyDescent="0.25">
      <c r="B53" s="43"/>
      <c r="C53" s="44"/>
      <c r="D53" s="48" t="s">
        <v>211</v>
      </c>
      <c r="E53" s="129">
        <f>SUM(Schlafzimmer!G42)+(Kinderzimmer!G42)</f>
        <v>0</v>
      </c>
      <c r="F53" s="129"/>
      <c r="G53" s="51"/>
      <c r="H53" s="40"/>
      <c r="I53" s="40"/>
      <c r="J53" s="22"/>
    </row>
    <row r="54" spans="2:10" ht="8.1" customHeight="1" x14ac:dyDescent="0.25">
      <c r="B54" s="43"/>
      <c r="C54" s="41"/>
      <c r="D54" s="48"/>
      <c r="E54" s="49"/>
      <c r="F54" s="40"/>
      <c r="G54" s="51"/>
      <c r="H54" s="40"/>
      <c r="I54" s="40"/>
      <c r="J54" s="37"/>
    </row>
    <row r="55" spans="2:10" ht="15" customHeight="1" x14ac:dyDescent="0.25">
      <c r="B55" s="43"/>
      <c r="C55" s="45"/>
      <c r="D55" s="48" t="s">
        <v>212</v>
      </c>
      <c r="E55" s="129">
        <f>SUM('Wohn-|Esszimmer'!G41)+('Arbeitszimmer|Büro'!G41)+(Schlafzimmer!G43)+(Kinderzimmer!G43)+('Küch|Diele|Bad'!G41)+('Keller|Speicher|Garten'!G41)</f>
        <v>0</v>
      </c>
      <c r="F55" s="129"/>
      <c r="G55" s="40"/>
      <c r="H55" s="40"/>
      <c r="I55" s="40"/>
      <c r="J55" s="22"/>
    </row>
    <row r="56" spans="2:10" ht="8.1" customHeight="1" x14ac:dyDescent="0.25">
      <c r="B56" s="22"/>
      <c r="C56" s="22"/>
      <c r="D56" s="40"/>
      <c r="E56" s="40"/>
      <c r="F56" s="40"/>
      <c r="G56" s="40"/>
      <c r="H56" s="40"/>
      <c r="I56" s="40"/>
      <c r="J56" s="22"/>
    </row>
    <row r="57" spans="2:10" ht="15" customHeight="1" x14ac:dyDescent="0.25">
      <c r="B57" s="22"/>
      <c r="C57" s="22"/>
      <c r="D57" s="40" t="s">
        <v>99</v>
      </c>
      <c r="E57" s="129">
        <f>SUM('Wohn-|Esszimmer'!G42)+('Arbeitszimmer|Büro'!G42)+(Schlafzimmer!G44)+(Kinderzimmer!G44)+('Küch|Diele|Bad'!G42)+('Keller|Speicher|Garten'!G42)</f>
        <v>0</v>
      </c>
      <c r="F57" s="129"/>
      <c r="G57" s="91"/>
      <c r="H57" s="91"/>
      <c r="I57" s="40"/>
      <c r="J57" s="22"/>
    </row>
    <row r="58" spans="2:10" ht="8.1" customHeight="1" x14ac:dyDescent="0.25">
      <c r="B58" s="37"/>
      <c r="C58" s="37"/>
      <c r="D58" s="40"/>
      <c r="E58" s="40"/>
      <c r="F58" s="40"/>
      <c r="G58" s="91"/>
      <c r="H58" s="91"/>
      <c r="I58" s="40"/>
      <c r="J58" s="22"/>
    </row>
    <row r="59" spans="2:10" ht="15" customHeight="1" x14ac:dyDescent="0.25">
      <c r="B59" s="37"/>
      <c r="C59" s="37"/>
      <c r="D59" s="40" t="s">
        <v>100</v>
      </c>
      <c r="E59" s="129">
        <f>SUM('Wohn-|Esszimmer'!G43)+('Arbeitszimmer|Büro'!G43)+(Schlafzimmer!G45)+(Kinderzimmer!G45)+('Küch|Diele|Bad'!G43)+('Keller|Speicher|Garten'!G43)</f>
        <v>0</v>
      </c>
      <c r="F59" s="129"/>
      <c r="G59" s="91"/>
      <c r="H59" s="91"/>
      <c r="I59" s="40"/>
      <c r="J59" s="22"/>
    </row>
    <row r="60" spans="2:10" ht="8.1" customHeight="1" x14ac:dyDescent="0.25">
      <c r="F60" s="12"/>
      <c r="G60" s="12"/>
      <c r="H60" s="12"/>
      <c r="I60" s="12"/>
      <c r="J60" s="12"/>
    </row>
    <row r="61" spans="2:10" ht="15" customHeight="1" x14ac:dyDescent="0.25">
      <c r="F61" s="12"/>
      <c r="G61" s="12"/>
      <c r="H61" s="12"/>
      <c r="I61" s="12"/>
      <c r="J61" s="12"/>
    </row>
    <row r="62" spans="2:10" ht="15" hidden="1" customHeight="1" x14ac:dyDescent="0.25">
      <c r="F62" s="12"/>
      <c r="G62" s="12"/>
      <c r="H62" s="12"/>
      <c r="I62" s="12"/>
      <c r="J62" s="12"/>
    </row>
    <row r="63" spans="2:10" ht="15" hidden="1" customHeight="1" x14ac:dyDescent="0.25">
      <c r="G63" s="12"/>
      <c r="H63" s="12"/>
      <c r="I63" s="12"/>
      <c r="J63" s="12"/>
    </row>
    <row r="64" spans="2:10" hidden="1" x14ac:dyDescent="0.25">
      <c r="G64" s="12"/>
      <c r="H64" s="12"/>
      <c r="I64" s="12"/>
      <c r="J64" s="12"/>
    </row>
    <row r="65" spans="7:10" hidden="1" x14ac:dyDescent="0.25">
      <c r="G65" s="12"/>
      <c r="H65" s="12"/>
      <c r="I65" s="12"/>
      <c r="J65" s="12"/>
    </row>
    <row r="66" spans="7:10" hidden="1" x14ac:dyDescent="0.25">
      <c r="G66" s="12"/>
      <c r="H66" s="12"/>
      <c r="I66" s="12"/>
      <c r="J66" s="12"/>
    </row>
    <row r="67" spans="7:10" hidden="1" x14ac:dyDescent="0.25"/>
    <row r="68" spans="7:10" hidden="1" x14ac:dyDescent="0.25"/>
    <row r="69" spans="7:10" hidden="1" x14ac:dyDescent="0.25"/>
    <row r="70" spans="7:10" hidden="1" x14ac:dyDescent="0.25"/>
    <row r="71" spans="7:10" hidden="1" x14ac:dyDescent="0.25"/>
    <row r="72" spans="7:10" hidden="1" x14ac:dyDescent="0.25"/>
    <row r="73" spans="7:10" hidden="1" x14ac:dyDescent="0.25">
      <c r="G73" s="12"/>
      <c r="H73" s="12"/>
      <c r="I73" s="12"/>
    </row>
  </sheetData>
  <sheetProtection algorithmName="SHA-512" hashValue="Lditu0WGfdmPULd239CuKku34ANk5/8SYoMs0nOiwiW7n9RhygKktn23QT9U7a2bE7rO0p18IYSpttE/tBb9Lw==" saltValue="wXecAVAVd39ZR34Le4KfiQ==" spinCount="100000" sheet="1" objects="1" scenarios="1" selectLockedCells="1"/>
  <mergeCells count="35">
    <mergeCell ref="E5:F5"/>
    <mergeCell ref="G5:H5"/>
    <mergeCell ref="G4:H4"/>
    <mergeCell ref="E4:F4"/>
    <mergeCell ref="C1:I2"/>
    <mergeCell ref="I17:I18"/>
    <mergeCell ref="G7:H7"/>
    <mergeCell ref="E7:F7"/>
    <mergeCell ref="G9:H9"/>
    <mergeCell ref="E9:F9"/>
    <mergeCell ref="G11:H11"/>
    <mergeCell ref="E11:F11"/>
    <mergeCell ref="G13:H13"/>
    <mergeCell ref="E13:F13"/>
    <mergeCell ref="G15:H15"/>
    <mergeCell ref="E15:F15"/>
    <mergeCell ref="E17:H18"/>
    <mergeCell ref="D44:D45"/>
    <mergeCell ref="E59:F59"/>
    <mergeCell ref="E57:F57"/>
    <mergeCell ref="E55:F55"/>
    <mergeCell ref="E53:F53"/>
    <mergeCell ref="E51:F51"/>
    <mergeCell ref="E49:F49"/>
    <mergeCell ref="E47:F47"/>
    <mergeCell ref="D20:D21"/>
    <mergeCell ref="E23:F23"/>
    <mergeCell ref="E25:F25"/>
    <mergeCell ref="E41:F41"/>
    <mergeCell ref="E39:F39"/>
    <mergeCell ref="E35:F35"/>
    <mergeCell ref="E33:F33"/>
    <mergeCell ref="E31:F31"/>
    <mergeCell ref="D28:D29"/>
    <mergeCell ref="E37:F3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64"/>
  <sheetViews>
    <sheetView showGridLines="0" showRowColHeaders="0" topLeftCell="A19" workbookViewId="0">
      <selection activeCell="B43" sqref="B43"/>
    </sheetView>
  </sheetViews>
  <sheetFormatPr baseColWidth="10" defaultColWidth="0" defaultRowHeight="15" zeroHeight="1" x14ac:dyDescent="0.25"/>
  <cols>
    <col min="1" max="1" width="0.42578125" style="73" customWidth="1"/>
    <col min="2" max="2" width="4.28515625" style="73" customWidth="1"/>
    <col min="3" max="3" width="3.28515625" style="73" customWidth="1"/>
    <col min="4" max="4" width="27.28515625" style="73" customWidth="1"/>
    <col min="5" max="5" width="4.28515625" style="73" customWidth="1"/>
    <col min="6" max="6" width="2.7109375" style="73" customWidth="1"/>
    <col min="7" max="7" width="4.28515625" style="73" customWidth="1"/>
    <col min="8" max="8" width="3.28515625" style="73" customWidth="1"/>
    <col min="9" max="9" width="27.28515625" style="73" customWidth="1"/>
    <col min="10" max="10" width="4.28515625" style="73" customWidth="1"/>
    <col min="11" max="11" width="0.42578125" style="73" customWidth="1"/>
    <col min="12" max="16384" width="11.42578125" style="73" hidden="1"/>
  </cols>
  <sheetData>
    <row r="1" spans="2:10" ht="15" customHeight="1" x14ac:dyDescent="0.25">
      <c r="C1" s="138" t="s">
        <v>71</v>
      </c>
      <c r="D1" s="138"/>
      <c r="E1" s="138"/>
      <c r="F1" s="138"/>
      <c r="G1" s="138"/>
      <c r="H1" s="138"/>
      <c r="I1" s="138"/>
    </row>
    <row r="2" spans="2:10" ht="15" customHeight="1" x14ac:dyDescent="0.25">
      <c r="C2" s="138"/>
      <c r="D2" s="138"/>
      <c r="E2" s="138"/>
      <c r="F2" s="138"/>
      <c r="G2" s="138"/>
      <c r="H2" s="138"/>
      <c r="I2" s="138"/>
    </row>
    <row r="3" spans="2:10" x14ac:dyDescent="0.25"/>
    <row r="4" spans="2:10" x14ac:dyDescent="0.25">
      <c r="B4" s="139" t="s">
        <v>89</v>
      </c>
      <c r="C4" s="139" t="s">
        <v>32</v>
      </c>
      <c r="D4" s="23"/>
      <c r="E4" s="139" t="s">
        <v>90</v>
      </c>
      <c r="F4" s="92"/>
      <c r="G4" s="139" t="s">
        <v>89</v>
      </c>
      <c r="H4" s="139" t="s">
        <v>32</v>
      </c>
      <c r="I4" s="23"/>
      <c r="J4" s="139" t="s">
        <v>90</v>
      </c>
    </row>
    <row r="5" spans="2:10" ht="6.75" customHeight="1" x14ac:dyDescent="0.25">
      <c r="B5" s="140"/>
      <c r="C5" s="140"/>
      <c r="D5" s="24"/>
      <c r="E5" s="140"/>
      <c r="F5" s="92"/>
      <c r="G5" s="140"/>
      <c r="H5" s="140"/>
      <c r="I5" s="24"/>
      <c r="J5" s="140"/>
    </row>
    <row r="6" spans="2:10" ht="6" customHeight="1" x14ac:dyDescent="0.4">
      <c r="B6" s="2"/>
      <c r="C6" s="2"/>
      <c r="D6" s="141" t="s">
        <v>34</v>
      </c>
      <c r="E6" s="24"/>
      <c r="F6" s="92"/>
      <c r="G6" s="25"/>
      <c r="H6" s="25"/>
      <c r="I6" s="141" t="s">
        <v>87</v>
      </c>
      <c r="J6" s="1"/>
    </row>
    <row r="7" spans="2:10" ht="26.25" x14ac:dyDescent="0.4">
      <c r="B7" s="2"/>
      <c r="C7" s="2"/>
      <c r="D7" s="141"/>
      <c r="E7" s="26"/>
      <c r="F7" s="92"/>
      <c r="G7" s="25"/>
      <c r="H7" s="25"/>
      <c r="I7" s="141"/>
      <c r="J7" s="3"/>
    </row>
    <row r="8" spans="2:10" ht="4.5" customHeight="1" x14ac:dyDescent="0.25">
      <c r="B8" s="4"/>
      <c r="C8" s="5"/>
      <c r="D8" s="6"/>
      <c r="E8" s="7"/>
      <c r="G8" s="4"/>
      <c r="H8" s="5"/>
      <c r="I8" s="6"/>
      <c r="J8" s="7"/>
    </row>
    <row r="9" spans="2:10" x14ac:dyDescent="0.25">
      <c r="B9" s="8"/>
      <c r="C9" s="29">
        <v>8</v>
      </c>
      <c r="D9" s="27" t="s">
        <v>35</v>
      </c>
      <c r="E9" s="28">
        <f>SUM(C9*B9)</f>
        <v>0</v>
      </c>
      <c r="F9" s="12"/>
      <c r="G9" s="8"/>
      <c r="H9" s="97"/>
      <c r="I9" s="98" t="s">
        <v>214</v>
      </c>
      <c r="J9" s="28">
        <f>SUM(H9*G9)</f>
        <v>0</v>
      </c>
    </row>
    <row r="10" spans="2:10" x14ac:dyDescent="0.25">
      <c r="B10" s="10"/>
      <c r="C10" s="29">
        <v>10</v>
      </c>
      <c r="D10" s="27" t="s">
        <v>36</v>
      </c>
      <c r="E10" s="28">
        <f t="shared" ref="E10:E44" si="0">SUM(C10*B10)</f>
        <v>0</v>
      </c>
      <c r="F10" s="12"/>
      <c r="G10" s="10"/>
      <c r="H10" s="97"/>
      <c r="I10" s="98"/>
      <c r="J10" s="28">
        <f t="shared" ref="J10:J32" si="1">SUM(H10*G10)</f>
        <v>0</v>
      </c>
    </row>
    <row r="11" spans="2:10" x14ac:dyDescent="0.25">
      <c r="B11" s="10"/>
      <c r="C11" s="29">
        <v>1</v>
      </c>
      <c r="D11" s="27" t="s">
        <v>37</v>
      </c>
      <c r="E11" s="28">
        <f t="shared" si="0"/>
        <v>0</v>
      </c>
      <c r="F11" s="12"/>
      <c r="G11" s="10"/>
      <c r="H11" s="97"/>
      <c r="I11" s="98"/>
      <c r="J11" s="28">
        <f t="shared" si="1"/>
        <v>0</v>
      </c>
    </row>
    <row r="12" spans="2:10" x14ac:dyDescent="0.25">
      <c r="B12" s="10"/>
      <c r="C12" s="29">
        <v>2</v>
      </c>
      <c r="D12" s="27" t="s">
        <v>38</v>
      </c>
      <c r="E12" s="28">
        <f t="shared" si="0"/>
        <v>0</v>
      </c>
      <c r="F12" s="12"/>
      <c r="G12" s="10"/>
      <c r="H12" s="97"/>
      <c r="I12" s="98"/>
      <c r="J12" s="28">
        <f t="shared" si="1"/>
        <v>0</v>
      </c>
    </row>
    <row r="13" spans="2:10" x14ac:dyDescent="0.25">
      <c r="B13" s="10"/>
      <c r="C13" s="29">
        <v>1</v>
      </c>
      <c r="D13" s="27" t="s">
        <v>39</v>
      </c>
      <c r="E13" s="28">
        <f t="shared" si="0"/>
        <v>0</v>
      </c>
      <c r="F13" s="12"/>
      <c r="G13" s="10"/>
      <c r="H13" s="97"/>
      <c r="I13" s="98"/>
      <c r="J13" s="28">
        <f t="shared" si="1"/>
        <v>0</v>
      </c>
    </row>
    <row r="14" spans="2:10" x14ac:dyDescent="0.25">
      <c r="B14" s="10"/>
      <c r="C14" s="29">
        <v>8</v>
      </c>
      <c r="D14" s="27" t="s">
        <v>106</v>
      </c>
      <c r="E14" s="28">
        <f t="shared" si="0"/>
        <v>0</v>
      </c>
      <c r="F14" s="12"/>
      <c r="G14" s="10"/>
      <c r="H14" s="97"/>
      <c r="I14" s="98"/>
      <c r="J14" s="28">
        <f t="shared" si="1"/>
        <v>0</v>
      </c>
    </row>
    <row r="15" spans="2:10" x14ac:dyDescent="0.25">
      <c r="B15" s="10"/>
      <c r="C15" s="29">
        <v>4</v>
      </c>
      <c r="D15" s="27" t="s">
        <v>40</v>
      </c>
      <c r="E15" s="28">
        <f t="shared" si="0"/>
        <v>0</v>
      </c>
      <c r="F15" s="12"/>
      <c r="G15" s="10"/>
      <c r="H15" s="97"/>
      <c r="I15" s="98"/>
      <c r="J15" s="28">
        <f t="shared" si="1"/>
        <v>0</v>
      </c>
    </row>
    <row r="16" spans="2:10" x14ac:dyDescent="0.25">
      <c r="B16" s="10"/>
      <c r="C16" s="29">
        <v>18</v>
      </c>
      <c r="D16" s="27" t="s">
        <v>41</v>
      </c>
      <c r="E16" s="28">
        <f t="shared" si="0"/>
        <v>0</v>
      </c>
      <c r="F16" s="12"/>
      <c r="G16" s="10"/>
      <c r="H16" s="97"/>
      <c r="I16" s="98"/>
      <c r="J16" s="28">
        <f t="shared" si="1"/>
        <v>0</v>
      </c>
    </row>
    <row r="17" spans="2:10" x14ac:dyDescent="0.25">
      <c r="B17" s="10"/>
      <c r="C17" s="29">
        <v>15</v>
      </c>
      <c r="D17" s="27" t="s">
        <v>42</v>
      </c>
      <c r="E17" s="28">
        <f t="shared" si="0"/>
        <v>0</v>
      </c>
      <c r="F17" s="12"/>
      <c r="G17" s="10"/>
      <c r="H17" s="97"/>
      <c r="I17" s="98"/>
      <c r="J17" s="28">
        <f t="shared" si="1"/>
        <v>0</v>
      </c>
    </row>
    <row r="18" spans="2:10" x14ac:dyDescent="0.25">
      <c r="B18" s="10"/>
      <c r="C18" s="29">
        <v>2</v>
      </c>
      <c r="D18" s="27" t="s">
        <v>43</v>
      </c>
      <c r="E18" s="28">
        <f t="shared" si="0"/>
        <v>0</v>
      </c>
      <c r="F18" s="12"/>
      <c r="G18" s="10"/>
      <c r="H18" s="97"/>
      <c r="I18" s="98"/>
      <c r="J18" s="28">
        <f t="shared" si="1"/>
        <v>0</v>
      </c>
    </row>
    <row r="19" spans="2:10" x14ac:dyDescent="0.25">
      <c r="B19" s="10"/>
      <c r="C19" s="29">
        <v>2</v>
      </c>
      <c r="D19" s="27" t="s">
        <v>44</v>
      </c>
      <c r="E19" s="28">
        <f t="shared" si="0"/>
        <v>0</v>
      </c>
      <c r="F19" s="12"/>
      <c r="G19" s="10"/>
      <c r="H19" s="97"/>
      <c r="I19" s="98"/>
      <c r="J19" s="28">
        <f t="shared" si="1"/>
        <v>0</v>
      </c>
    </row>
    <row r="20" spans="2:10" x14ac:dyDescent="0.25">
      <c r="B20" s="10"/>
      <c r="C20" s="29">
        <v>3</v>
      </c>
      <c r="D20" s="27" t="s">
        <v>45</v>
      </c>
      <c r="E20" s="28">
        <f t="shared" si="0"/>
        <v>0</v>
      </c>
      <c r="F20" s="12"/>
      <c r="G20" s="10"/>
      <c r="H20" s="97"/>
      <c r="I20" s="98"/>
      <c r="J20" s="28">
        <f t="shared" si="1"/>
        <v>0</v>
      </c>
    </row>
    <row r="21" spans="2:10" x14ac:dyDescent="0.25">
      <c r="B21" s="10"/>
      <c r="C21" s="29">
        <v>20</v>
      </c>
      <c r="D21" s="27" t="s">
        <v>46</v>
      </c>
      <c r="E21" s="28">
        <f t="shared" si="0"/>
        <v>0</v>
      </c>
      <c r="F21" s="12"/>
      <c r="G21" s="10"/>
      <c r="H21" s="97"/>
      <c r="I21" s="98"/>
      <c r="J21" s="28">
        <f t="shared" si="1"/>
        <v>0</v>
      </c>
    </row>
    <row r="22" spans="2:10" x14ac:dyDescent="0.25">
      <c r="B22" s="10"/>
      <c r="C22" s="29">
        <v>10</v>
      </c>
      <c r="D22" s="27" t="s">
        <v>47</v>
      </c>
      <c r="E22" s="28">
        <f t="shared" si="0"/>
        <v>0</v>
      </c>
      <c r="F22" s="12"/>
      <c r="G22" s="10"/>
      <c r="H22" s="97"/>
      <c r="I22" s="98"/>
      <c r="J22" s="28">
        <f t="shared" si="1"/>
        <v>0</v>
      </c>
    </row>
    <row r="23" spans="2:10" x14ac:dyDescent="0.25">
      <c r="B23" s="10"/>
      <c r="C23" s="29">
        <v>15</v>
      </c>
      <c r="D23" s="27" t="s">
        <v>48</v>
      </c>
      <c r="E23" s="28">
        <f t="shared" si="0"/>
        <v>0</v>
      </c>
      <c r="F23" s="12"/>
      <c r="G23" s="10"/>
      <c r="H23" s="97"/>
      <c r="I23" s="98"/>
      <c r="J23" s="28">
        <f t="shared" si="1"/>
        <v>0</v>
      </c>
    </row>
    <row r="24" spans="2:10" x14ac:dyDescent="0.25">
      <c r="B24" s="10"/>
      <c r="C24" s="29">
        <v>5</v>
      </c>
      <c r="D24" s="27" t="s">
        <v>49</v>
      </c>
      <c r="E24" s="28">
        <f t="shared" si="0"/>
        <v>0</v>
      </c>
      <c r="F24" s="12"/>
      <c r="G24" s="10"/>
      <c r="H24" s="97"/>
      <c r="I24" s="98"/>
      <c r="J24" s="28">
        <f t="shared" si="1"/>
        <v>0</v>
      </c>
    </row>
    <row r="25" spans="2:10" x14ac:dyDescent="0.25">
      <c r="B25" s="10"/>
      <c r="C25" s="29">
        <v>4</v>
      </c>
      <c r="D25" s="27" t="s">
        <v>50</v>
      </c>
      <c r="E25" s="28">
        <f t="shared" si="0"/>
        <v>0</v>
      </c>
      <c r="F25" s="12"/>
      <c r="G25" s="10"/>
      <c r="H25" s="97"/>
      <c r="I25" s="98"/>
      <c r="J25" s="28">
        <f t="shared" si="1"/>
        <v>0</v>
      </c>
    </row>
    <row r="26" spans="2:10" x14ac:dyDescent="0.25">
      <c r="B26" s="10"/>
      <c r="C26" s="29">
        <v>4</v>
      </c>
      <c r="D26" s="27" t="s">
        <v>51</v>
      </c>
      <c r="E26" s="28">
        <f t="shared" si="0"/>
        <v>0</v>
      </c>
      <c r="F26" s="12"/>
      <c r="G26" s="10"/>
      <c r="H26" s="97"/>
      <c r="I26" s="98"/>
      <c r="J26" s="28">
        <f t="shared" si="1"/>
        <v>0</v>
      </c>
    </row>
    <row r="27" spans="2:10" x14ac:dyDescent="0.25">
      <c r="B27" s="10"/>
      <c r="C27" s="29">
        <v>8</v>
      </c>
      <c r="D27" s="27" t="s">
        <v>52</v>
      </c>
      <c r="E27" s="28">
        <f t="shared" si="0"/>
        <v>0</v>
      </c>
      <c r="F27" s="12"/>
      <c r="G27" s="10"/>
      <c r="H27" s="97"/>
      <c r="I27" s="98"/>
      <c r="J27" s="28">
        <f t="shared" si="1"/>
        <v>0</v>
      </c>
    </row>
    <row r="28" spans="2:10" x14ac:dyDescent="0.25">
      <c r="B28" s="10"/>
      <c r="C28" s="29">
        <v>16</v>
      </c>
      <c r="D28" s="27" t="s">
        <v>53</v>
      </c>
      <c r="E28" s="28">
        <f t="shared" si="0"/>
        <v>0</v>
      </c>
      <c r="F28" s="12"/>
      <c r="G28" s="10"/>
      <c r="H28" s="97"/>
      <c r="I28" s="98"/>
      <c r="J28" s="28">
        <f t="shared" si="1"/>
        <v>0</v>
      </c>
    </row>
    <row r="29" spans="2:10" x14ac:dyDescent="0.25">
      <c r="B29" s="10"/>
      <c r="C29" s="29">
        <v>12</v>
      </c>
      <c r="D29" s="27" t="s">
        <v>54</v>
      </c>
      <c r="E29" s="28">
        <f t="shared" si="0"/>
        <v>0</v>
      </c>
      <c r="F29" s="12"/>
      <c r="G29" s="10"/>
      <c r="H29" s="97"/>
      <c r="I29" s="98"/>
      <c r="J29" s="28">
        <f t="shared" si="1"/>
        <v>0</v>
      </c>
    </row>
    <row r="30" spans="2:10" x14ac:dyDescent="0.25">
      <c r="B30" s="10"/>
      <c r="C30" s="29">
        <v>8</v>
      </c>
      <c r="D30" s="27" t="s">
        <v>55</v>
      </c>
      <c r="E30" s="28">
        <f t="shared" si="0"/>
        <v>0</v>
      </c>
      <c r="F30" s="12"/>
      <c r="G30" s="10"/>
      <c r="H30" s="97"/>
      <c r="I30" s="98"/>
      <c r="J30" s="28">
        <f t="shared" si="1"/>
        <v>0</v>
      </c>
    </row>
    <row r="31" spans="2:10" x14ac:dyDescent="0.25">
      <c r="B31" s="10"/>
      <c r="C31" s="29">
        <v>4</v>
      </c>
      <c r="D31" s="27" t="s">
        <v>56</v>
      </c>
      <c r="E31" s="28">
        <f t="shared" si="0"/>
        <v>0</v>
      </c>
      <c r="F31" s="12"/>
      <c r="G31" s="10"/>
      <c r="H31" s="97"/>
      <c r="I31" s="98"/>
      <c r="J31" s="28">
        <f t="shared" si="1"/>
        <v>0</v>
      </c>
    </row>
    <row r="32" spans="2:10" x14ac:dyDescent="0.25">
      <c r="B32" s="10"/>
      <c r="C32" s="29">
        <v>4</v>
      </c>
      <c r="D32" s="27" t="s">
        <v>57</v>
      </c>
      <c r="E32" s="28">
        <f t="shared" si="0"/>
        <v>0</v>
      </c>
      <c r="F32" s="12"/>
      <c r="G32" s="10"/>
      <c r="H32" s="97"/>
      <c r="I32" s="98"/>
      <c r="J32" s="28">
        <f t="shared" si="1"/>
        <v>0</v>
      </c>
    </row>
    <row r="33" spans="2:10" x14ac:dyDescent="0.25">
      <c r="B33" s="10"/>
      <c r="C33" s="29">
        <v>4</v>
      </c>
      <c r="D33" s="27" t="s">
        <v>58</v>
      </c>
      <c r="E33" s="28">
        <f t="shared" si="0"/>
        <v>0</v>
      </c>
      <c r="F33" s="12"/>
      <c r="G33" s="15"/>
      <c r="H33" s="19"/>
      <c r="I33" s="16"/>
      <c r="J33" s="16"/>
    </row>
    <row r="34" spans="2:10" x14ac:dyDescent="0.25">
      <c r="B34" s="10"/>
      <c r="C34" s="29">
        <v>8</v>
      </c>
      <c r="D34" s="27" t="s">
        <v>131</v>
      </c>
      <c r="E34" s="28">
        <f t="shared" si="0"/>
        <v>0</v>
      </c>
      <c r="F34" s="12"/>
      <c r="G34" s="15"/>
      <c r="H34" s="19"/>
      <c r="I34" s="16"/>
      <c r="J34" s="16"/>
    </row>
    <row r="35" spans="2:10" ht="15.75" thickBot="1" x14ac:dyDescent="0.3">
      <c r="B35" s="10"/>
      <c r="C35" s="29">
        <v>4</v>
      </c>
      <c r="D35" s="27" t="s">
        <v>59</v>
      </c>
      <c r="E35" s="28">
        <f t="shared" si="0"/>
        <v>0</v>
      </c>
      <c r="F35" s="12"/>
      <c r="G35" s="15"/>
      <c r="I35" s="20" t="s">
        <v>88</v>
      </c>
      <c r="J35" s="14">
        <f>SUM(J9:J32)</f>
        <v>0</v>
      </c>
    </row>
    <row r="36" spans="2:10" ht="15.75" thickTop="1" x14ac:dyDescent="0.25">
      <c r="B36" s="10"/>
      <c r="C36" s="29">
        <v>2</v>
      </c>
      <c r="D36" s="27" t="s">
        <v>60</v>
      </c>
      <c r="E36" s="28">
        <f t="shared" si="0"/>
        <v>0</v>
      </c>
      <c r="F36" s="12"/>
      <c r="G36" s="15"/>
      <c r="H36" s="19"/>
      <c r="I36" s="16"/>
      <c r="J36" s="16"/>
    </row>
    <row r="37" spans="2:10" x14ac:dyDescent="0.25">
      <c r="B37" s="10"/>
      <c r="C37" s="29">
        <v>4</v>
      </c>
      <c r="D37" s="27" t="s">
        <v>61</v>
      </c>
      <c r="E37" s="28">
        <f t="shared" si="0"/>
        <v>0</v>
      </c>
      <c r="F37" s="12"/>
      <c r="G37" s="15"/>
      <c r="H37" s="19"/>
      <c r="I37" s="16"/>
      <c r="J37" s="16"/>
    </row>
    <row r="38" spans="2:10" x14ac:dyDescent="0.25">
      <c r="B38" s="10"/>
      <c r="C38" s="29">
        <v>2</v>
      </c>
      <c r="D38" s="27" t="s">
        <v>62</v>
      </c>
      <c r="E38" s="28">
        <f t="shared" si="0"/>
        <v>0</v>
      </c>
      <c r="F38" s="12"/>
      <c r="G38" s="10"/>
      <c r="H38" s="29">
        <v>1</v>
      </c>
      <c r="I38" s="27" t="s">
        <v>101</v>
      </c>
      <c r="J38" s="9">
        <f>SUM(G38*H38)</f>
        <v>0</v>
      </c>
    </row>
    <row r="39" spans="2:10" x14ac:dyDescent="0.25">
      <c r="B39" s="10"/>
      <c r="C39" s="29">
        <v>3</v>
      </c>
      <c r="D39" s="27" t="s">
        <v>63</v>
      </c>
      <c r="E39" s="28">
        <f t="shared" si="0"/>
        <v>0</v>
      </c>
      <c r="F39" s="12"/>
      <c r="G39" s="10"/>
      <c r="H39" s="29">
        <v>1</v>
      </c>
      <c r="I39" s="27" t="s">
        <v>96</v>
      </c>
      <c r="J39" s="9">
        <f>SUM(G39*H39)</f>
        <v>0</v>
      </c>
    </row>
    <row r="40" spans="2:10" x14ac:dyDescent="0.25">
      <c r="B40" s="10"/>
      <c r="C40" s="29">
        <v>3</v>
      </c>
      <c r="D40" s="27" t="s">
        <v>64</v>
      </c>
      <c r="E40" s="28">
        <f t="shared" si="0"/>
        <v>0</v>
      </c>
      <c r="F40" s="12"/>
      <c r="G40" s="10"/>
      <c r="H40" s="29">
        <v>1</v>
      </c>
      <c r="I40" s="27" t="s">
        <v>97</v>
      </c>
      <c r="J40" s="9">
        <f t="shared" ref="J40:J42" si="2">SUM(G40*H40)</f>
        <v>0</v>
      </c>
    </row>
    <row r="41" spans="2:10" x14ac:dyDescent="0.25">
      <c r="B41" s="10"/>
      <c r="C41" s="29">
        <v>5</v>
      </c>
      <c r="D41" s="27" t="s">
        <v>65</v>
      </c>
      <c r="E41" s="28">
        <f t="shared" si="0"/>
        <v>0</v>
      </c>
      <c r="F41" s="12"/>
      <c r="G41" s="10"/>
      <c r="H41" s="29">
        <v>1</v>
      </c>
      <c r="I41" s="27" t="s">
        <v>98</v>
      </c>
      <c r="J41" s="9">
        <f t="shared" si="2"/>
        <v>0</v>
      </c>
    </row>
    <row r="42" spans="2:10" x14ac:dyDescent="0.25">
      <c r="B42" s="10"/>
      <c r="C42" s="29">
        <v>8</v>
      </c>
      <c r="D42" s="27" t="s">
        <v>66</v>
      </c>
      <c r="E42" s="28">
        <f t="shared" si="0"/>
        <v>0</v>
      </c>
      <c r="F42" s="12"/>
      <c r="G42" s="10"/>
      <c r="H42" s="29">
        <v>1</v>
      </c>
      <c r="I42" s="27" t="s">
        <v>99</v>
      </c>
      <c r="J42" s="9">
        <f t="shared" si="2"/>
        <v>0</v>
      </c>
    </row>
    <row r="43" spans="2:10" x14ac:dyDescent="0.25">
      <c r="B43" s="10"/>
      <c r="C43" s="29">
        <v>10</v>
      </c>
      <c r="D43" s="27" t="s">
        <v>67</v>
      </c>
      <c r="E43" s="28">
        <f t="shared" si="0"/>
        <v>0</v>
      </c>
      <c r="F43" s="12"/>
      <c r="G43" s="10"/>
      <c r="H43" s="34">
        <v>1</v>
      </c>
      <c r="I43" s="27" t="s">
        <v>100</v>
      </c>
      <c r="J43" s="9">
        <f>SUM(G43*H43)</f>
        <v>0</v>
      </c>
    </row>
    <row r="44" spans="2:10" x14ac:dyDescent="0.25">
      <c r="B44" s="10"/>
      <c r="C44" s="97"/>
      <c r="D44" s="27" t="s">
        <v>95</v>
      </c>
      <c r="E44" s="28">
        <f t="shared" si="0"/>
        <v>0</v>
      </c>
      <c r="F44" s="12"/>
      <c r="G44" s="15"/>
      <c r="H44" s="12"/>
      <c r="I44" s="12"/>
      <c r="J44" s="12"/>
    </row>
    <row r="45" spans="2:10" x14ac:dyDescent="0.25">
      <c r="B45" s="11"/>
      <c r="C45" s="21"/>
      <c r="D45" s="12"/>
      <c r="E45" s="12"/>
      <c r="F45" s="12"/>
      <c r="G45" s="15"/>
      <c r="H45" s="12"/>
    </row>
    <row r="46" spans="2:10" x14ac:dyDescent="0.25">
      <c r="B46" s="10"/>
      <c r="C46" s="29">
        <v>1</v>
      </c>
      <c r="D46" s="27" t="s">
        <v>68</v>
      </c>
      <c r="E46" s="28">
        <f t="shared" ref="E46:E47" si="3">SUM(C46*B46)</f>
        <v>0</v>
      </c>
      <c r="F46" s="12"/>
      <c r="G46" s="12"/>
      <c r="H46" s="12"/>
      <c r="I46" s="12"/>
      <c r="J46" s="12"/>
    </row>
    <row r="47" spans="2:10" x14ac:dyDescent="0.25">
      <c r="B47" s="10"/>
      <c r="C47" s="30">
        <v>1.5</v>
      </c>
      <c r="D47" s="27" t="s">
        <v>69</v>
      </c>
      <c r="E47" s="28">
        <f t="shared" si="3"/>
        <v>0</v>
      </c>
      <c r="G47" s="12"/>
      <c r="H47" s="12"/>
      <c r="I47" s="12"/>
      <c r="J47" s="12"/>
    </row>
    <row r="48" spans="2:10" x14ac:dyDescent="0.25">
      <c r="B48" s="12"/>
      <c r="C48" s="12"/>
      <c r="D48" s="12"/>
      <c r="E48" s="12"/>
      <c r="G48" s="93" t="s">
        <v>93</v>
      </c>
      <c r="H48" s="94"/>
      <c r="I48" s="12"/>
      <c r="J48" s="12"/>
    </row>
    <row r="49" spans="2:10" ht="15.75" thickBot="1" x14ac:dyDescent="0.3">
      <c r="B49" s="12"/>
      <c r="C49" s="12"/>
      <c r="D49" s="13" t="s">
        <v>70</v>
      </c>
      <c r="E49" s="14">
        <f>SUM(E46:E47,E9:E44)</f>
        <v>0</v>
      </c>
      <c r="G49" s="99"/>
      <c r="H49" s="95"/>
      <c r="I49" s="96" t="s">
        <v>91</v>
      </c>
      <c r="J49" s="12"/>
    </row>
    <row r="50" spans="2:10" ht="15.75" thickTop="1" x14ac:dyDescent="0.25">
      <c r="F50" s="12"/>
      <c r="G50" s="99"/>
      <c r="H50" s="95"/>
      <c r="I50" s="96" t="s">
        <v>92</v>
      </c>
      <c r="J50" s="12"/>
    </row>
    <row r="51" spans="2:10" x14ac:dyDescent="0.25">
      <c r="F51" s="12"/>
      <c r="G51" s="12"/>
      <c r="H51" s="12"/>
      <c r="I51" s="12"/>
      <c r="J51" s="12"/>
    </row>
    <row r="52" spans="2:10" hidden="1" x14ac:dyDescent="0.25">
      <c r="F52" s="12"/>
      <c r="G52" s="12"/>
      <c r="H52" s="12"/>
      <c r="I52" s="12"/>
      <c r="J52" s="12"/>
    </row>
    <row r="53" spans="2:10" hidden="1" x14ac:dyDescent="0.25">
      <c r="F53" s="12"/>
      <c r="G53" s="12"/>
      <c r="H53" s="12"/>
      <c r="I53" s="12"/>
      <c r="J53" s="12"/>
    </row>
    <row r="54" spans="2:10" hidden="1" x14ac:dyDescent="0.25">
      <c r="G54" s="12"/>
      <c r="H54" s="12"/>
      <c r="I54" s="12"/>
      <c r="J54" s="12"/>
    </row>
    <row r="55" spans="2:10" hidden="1" x14ac:dyDescent="0.25">
      <c r="G55" s="12"/>
      <c r="H55" s="12"/>
      <c r="I55" s="12"/>
      <c r="J55" s="12"/>
    </row>
    <row r="56" spans="2:10" hidden="1" x14ac:dyDescent="0.25">
      <c r="G56" s="12"/>
      <c r="H56" s="12"/>
      <c r="I56" s="12"/>
      <c r="J56" s="12"/>
    </row>
    <row r="57" spans="2:10" hidden="1" x14ac:dyDescent="0.25">
      <c r="G57" s="12"/>
      <c r="H57" s="12"/>
      <c r="I57" s="12"/>
      <c r="J57" s="12"/>
    </row>
    <row r="58" spans="2:10" hidden="1" x14ac:dyDescent="0.25"/>
    <row r="59" spans="2:10" hidden="1" x14ac:dyDescent="0.25"/>
    <row r="60" spans="2:10" hidden="1" x14ac:dyDescent="0.25"/>
    <row r="61" spans="2:10" hidden="1" x14ac:dyDescent="0.25"/>
    <row r="62" spans="2:10" hidden="1" x14ac:dyDescent="0.25"/>
    <row r="63" spans="2:10" hidden="1" x14ac:dyDescent="0.25"/>
    <row r="64" spans="2:10" hidden="1" x14ac:dyDescent="0.25">
      <c r="G64" s="12"/>
      <c r="H64" s="12"/>
      <c r="I64" s="12"/>
    </row>
  </sheetData>
  <sheetProtection algorithmName="SHA-512" hashValue="P41ku6moxgshxHLrFBXJbvy0G0gIPaGq+7/aG5MViTZl1imkUVNJAfkkpdpPCRKbzeY/PbybAOVg5cQTEWAwuw==" saltValue="grzl0p8lkFIdECwl1lyWag==" spinCount="100000" sheet="1" objects="1" scenarios="1" selectLockedCells="1"/>
  <mergeCells count="9">
    <mergeCell ref="C1:I2"/>
    <mergeCell ref="J4:J5"/>
    <mergeCell ref="H4:H5"/>
    <mergeCell ref="G4:G5"/>
    <mergeCell ref="B4:B5"/>
    <mergeCell ref="C4:C5"/>
    <mergeCell ref="E4:E5"/>
    <mergeCell ref="D6:D7"/>
    <mergeCell ref="I6:I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showRowColHeaders="0" zoomScaleNormal="100" workbookViewId="0">
      <selection activeCell="B9" sqref="B9"/>
    </sheetView>
  </sheetViews>
  <sheetFormatPr baseColWidth="10" defaultColWidth="0" defaultRowHeight="15" zeroHeight="1" x14ac:dyDescent="0.25"/>
  <cols>
    <col min="1" max="1" width="0.42578125" style="73" customWidth="1"/>
    <col min="2" max="2" width="4.28515625" style="73" customWidth="1"/>
    <col min="3" max="3" width="3.28515625" style="73" customWidth="1"/>
    <col min="4" max="4" width="27.28515625" style="73" customWidth="1"/>
    <col min="5" max="5" width="4.28515625" style="73" customWidth="1"/>
    <col min="6" max="6" width="2.7109375" style="73" customWidth="1"/>
    <col min="7" max="7" width="4.28515625" style="73" customWidth="1"/>
    <col min="8" max="8" width="3.28515625" style="73" customWidth="1"/>
    <col min="9" max="9" width="27.28515625" style="73" customWidth="1"/>
    <col min="10" max="10" width="4.28515625" style="73" customWidth="1"/>
    <col min="11" max="11" width="0.42578125" style="73" customWidth="1"/>
    <col min="12" max="16384" width="11.42578125" style="73" hidden="1"/>
  </cols>
  <sheetData>
    <row r="1" spans="2:10" ht="15" customHeight="1" x14ac:dyDescent="0.25">
      <c r="C1" s="138" t="s">
        <v>104</v>
      </c>
      <c r="D1" s="138"/>
      <c r="E1" s="138"/>
      <c r="F1" s="138"/>
      <c r="G1" s="138"/>
      <c r="H1" s="138"/>
      <c r="I1" s="138"/>
    </row>
    <row r="2" spans="2:10" ht="15" customHeight="1" x14ac:dyDescent="0.25">
      <c r="C2" s="138"/>
      <c r="D2" s="138"/>
      <c r="E2" s="138"/>
      <c r="F2" s="138"/>
      <c r="G2" s="138"/>
      <c r="H2" s="138"/>
      <c r="I2" s="138"/>
    </row>
    <row r="3" spans="2:10" x14ac:dyDescent="0.25"/>
    <row r="4" spans="2:10" x14ac:dyDescent="0.25">
      <c r="B4" s="139" t="s">
        <v>89</v>
      </c>
      <c r="C4" s="139" t="s">
        <v>32</v>
      </c>
      <c r="D4" s="23"/>
      <c r="E4" s="139" t="s">
        <v>90</v>
      </c>
      <c r="F4" s="92"/>
      <c r="G4" s="139" t="s">
        <v>89</v>
      </c>
      <c r="H4" s="139" t="s">
        <v>32</v>
      </c>
      <c r="I4" s="23"/>
      <c r="J4" s="139" t="s">
        <v>90</v>
      </c>
    </row>
    <row r="5" spans="2:10" ht="6.75" customHeight="1" x14ac:dyDescent="0.25">
      <c r="B5" s="140"/>
      <c r="C5" s="140"/>
      <c r="D5" s="24"/>
      <c r="E5" s="140"/>
      <c r="F5" s="92"/>
      <c r="G5" s="140"/>
      <c r="H5" s="140"/>
      <c r="I5" s="24"/>
      <c r="J5" s="140"/>
    </row>
    <row r="6" spans="2:10" ht="6" customHeight="1" x14ac:dyDescent="0.4">
      <c r="B6" s="2"/>
      <c r="C6" s="2"/>
      <c r="D6" s="141" t="s">
        <v>105</v>
      </c>
      <c r="E6" s="24"/>
      <c r="F6" s="92"/>
      <c r="G6" s="25"/>
      <c r="H6" s="25"/>
      <c r="I6" s="141" t="s">
        <v>87</v>
      </c>
      <c r="J6" s="1"/>
    </row>
    <row r="7" spans="2:10" ht="26.25" x14ac:dyDescent="0.4">
      <c r="B7" s="2"/>
      <c r="C7" s="2"/>
      <c r="D7" s="141"/>
      <c r="E7" s="26"/>
      <c r="F7" s="92"/>
      <c r="G7" s="25"/>
      <c r="H7" s="25"/>
      <c r="I7" s="141"/>
      <c r="J7" s="3"/>
    </row>
    <row r="8" spans="2:10" ht="4.5" customHeight="1" x14ac:dyDescent="0.25">
      <c r="B8" s="4"/>
      <c r="C8" s="5"/>
      <c r="D8" s="6"/>
      <c r="E8" s="7"/>
      <c r="G8" s="4"/>
      <c r="H8" s="5"/>
      <c r="I8" s="6"/>
      <c r="J8" s="7"/>
    </row>
    <row r="9" spans="2:10" x14ac:dyDescent="0.25">
      <c r="B9" s="104"/>
      <c r="C9" s="29">
        <v>8</v>
      </c>
      <c r="D9" s="27" t="s">
        <v>72</v>
      </c>
      <c r="E9" s="28">
        <f>SUM(C9*B9)</f>
        <v>0</v>
      </c>
      <c r="F9" s="12"/>
      <c r="G9" s="8"/>
      <c r="H9" s="97"/>
      <c r="I9" s="98"/>
      <c r="J9" s="28">
        <f>SUM(H9*G9)</f>
        <v>0</v>
      </c>
    </row>
    <row r="10" spans="2:10" x14ac:dyDescent="0.25">
      <c r="B10" s="104"/>
      <c r="C10" s="29">
        <v>4</v>
      </c>
      <c r="D10" s="27" t="s">
        <v>73</v>
      </c>
      <c r="E10" s="28">
        <f t="shared" ref="E10:E29" si="0">SUM(C10*B10)</f>
        <v>0</v>
      </c>
      <c r="F10" s="12"/>
      <c r="G10" s="10"/>
      <c r="H10" s="97"/>
      <c r="I10" s="98"/>
      <c r="J10" s="28">
        <f t="shared" ref="J10:J32" si="1">SUM(H10*G10)</f>
        <v>0</v>
      </c>
    </row>
    <row r="11" spans="2:10" x14ac:dyDescent="0.25">
      <c r="B11" s="104"/>
      <c r="C11" s="29">
        <v>8</v>
      </c>
      <c r="D11" s="27" t="s">
        <v>106</v>
      </c>
      <c r="E11" s="28">
        <f t="shared" si="0"/>
        <v>0</v>
      </c>
      <c r="F11" s="12"/>
      <c r="G11" s="10"/>
      <c r="H11" s="97"/>
      <c r="I11" s="98"/>
      <c r="J11" s="28">
        <f t="shared" si="1"/>
        <v>0</v>
      </c>
    </row>
    <row r="12" spans="2:10" x14ac:dyDescent="0.25">
      <c r="B12" s="104"/>
      <c r="C12" s="29">
        <v>2</v>
      </c>
      <c r="D12" s="27" t="s">
        <v>74</v>
      </c>
      <c r="E12" s="28">
        <f t="shared" si="0"/>
        <v>0</v>
      </c>
      <c r="F12" s="12"/>
      <c r="G12" s="10"/>
      <c r="H12" s="97"/>
      <c r="I12" s="98"/>
      <c r="J12" s="28">
        <f t="shared" si="1"/>
        <v>0</v>
      </c>
    </row>
    <row r="13" spans="2:10" x14ac:dyDescent="0.25">
      <c r="B13" s="104"/>
      <c r="C13" s="29">
        <v>18</v>
      </c>
      <c r="D13" s="27" t="s">
        <v>75</v>
      </c>
      <c r="E13" s="28">
        <f t="shared" si="0"/>
        <v>0</v>
      </c>
      <c r="F13" s="12"/>
      <c r="G13" s="10"/>
      <c r="H13" s="97"/>
      <c r="I13" s="98"/>
      <c r="J13" s="28">
        <f t="shared" si="1"/>
        <v>0</v>
      </c>
    </row>
    <row r="14" spans="2:10" x14ac:dyDescent="0.25">
      <c r="B14" s="104"/>
      <c r="C14" s="29">
        <v>5</v>
      </c>
      <c r="D14" s="27" t="s">
        <v>76</v>
      </c>
      <c r="E14" s="28">
        <f t="shared" si="0"/>
        <v>0</v>
      </c>
      <c r="F14" s="12"/>
      <c r="G14" s="10"/>
      <c r="H14" s="97"/>
      <c r="I14" s="98"/>
      <c r="J14" s="28">
        <f t="shared" si="1"/>
        <v>0</v>
      </c>
    </row>
    <row r="15" spans="2:10" x14ac:dyDescent="0.25">
      <c r="B15" s="104"/>
      <c r="C15" s="29">
        <v>12</v>
      </c>
      <c r="D15" s="27" t="s">
        <v>77</v>
      </c>
      <c r="E15" s="28">
        <f t="shared" si="0"/>
        <v>0</v>
      </c>
      <c r="F15" s="12"/>
      <c r="G15" s="10"/>
      <c r="H15" s="97"/>
      <c r="I15" s="98"/>
      <c r="J15" s="28">
        <f t="shared" si="1"/>
        <v>0</v>
      </c>
    </row>
    <row r="16" spans="2:10" x14ac:dyDescent="0.25">
      <c r="B16" s="104"/>
      <c r="C16" s="29">
        <v>17</v>
      </c>
      <c r="D16" s="27" t="s">
        <v>78</v>
      </c>
      <c r="E16" s="28">
        <f t="shared" si="0"/>
        <v>0</v>
      </c>
      <c r="F16" s="12"/>
      <c r="G16" s="10"/>
      <c r="H16" s="97"/>
      <c r="I16" s="98"/>
      <c r="J16" s="28">
        <f t="shared" si="1"/>
        <v>0</v>
      </c>
    </row>
    <row r="17" spans="2:10" x14ac:dyDescent="0.25">
      <c r="B17" s="104"/>
      <c r="C17" s="29">
        <v>3</v>
      </c>
      <c r="D17" s="27" t="s">
        <v>79</v>
      </c>
      <c r="E17" s="28">
        <f t="shared" si="0"/>
        <v>0</v>
      </c>
      <c r="F17" s="12"/>
      <c r="G17" s="10"/>
      <c r="H17" s="97"/>
      <c r="I17" s="98"/>
      <c r="J17" s="28">
        <f t="shared" si="1"/>
        <v>0</v>
      </c>
    </row>
    <row r="18" spans="2:10" x14ac:dyDescent="0.25">
      <c r="B18" s="104"/>
      <c r="C18" s="29">
        <v>12</v>
      </c>
      <c r="D18" s="27" t="s">
        <v>54</v>
      </c>
      <c r="E18" s="28">
        <f t="shared" si="0"/>
        <v>0</v>
      </c>
      <c r="F18" s="12"/>
      <c r="G18" s="10"/>
      <c r="H18" s="97"/>
      <c r="I18" s="98"/>
      <c r="J18" s="28">
        <f t="shared" si="1"/>
        <v>0</v>
      </c>
    </row>
    <row r="19" spans="2:10" x14ac:dyDescent="0.25">
      <c r="B19" s="104"/>
      <c r="C19" s="29">
        <v>6</v>
      </c>
      <c r="D19" s="27" t="s">
        <v>80</v>
      </c>
      <c r="E19" s="28">
        <f t="shared" si="0"/>
        <v>0</v>
      </c>
      <c r="F19" s="12"/>
      <c r="G19" s="10"/>
      <c r="H19" s="97"/>
      <c r="I19" s="98"/>
      <c r="J19" s="28">
        <f t="shared" si="1"/>
        <v>0</v>
      </c>
    </row>
    <row r="20" spans="2:10" x14ac:dyDescent="0.25">
      <c r="B20" s="104"/>
      <c r="C20" s="29">
        <v>10</v>
      </c>
      <c r="D20" s="27" t="s">
        <v>81</v>
      </c>
      <c r="E20" s="28">
        <f t="shared" si="0"/>
        <v>0</v>
      </c>
      <c r="F20" s="12"/>
      <c r="G20" s="10"/>
      <c r="H20" s="97"/>
      <c r="I20" s="98"/>
      <c r="J20" s="28">
        <f t="shared" si="1"/>
        <v>0</v>
      </c>
    </row>
    <row r="21" spans="2:10" x14ac:dyDescent="0.25">
      <c r="B21" s="104"/>
      <c r="C21" s="29">
        <v>4</v>
      </c>
      <c r="D21" s="27" t="s">
        <v>82</v>
      </c>
      <c r="E21" s="28">
        <f t="shared" si="0"/>
        <v>0</v>
      </c>
      <c r="F21" s="12"/>
      <c r="G21" s="10"/>
      <c r="H21" s="97"/>
      <c r="I21" s="98"/>
      <c r="J21" s="28">
        <f t="shared" si="1"/>
        <v>0</v>
      </c>
    </row>
    <row r="22" spans="2:10" x14ac:dyDescent="0.25">
      <c r="B22" s="104"/>
      <c r="C22" s="29">
        <v>8</v>
      </c>
      <c r="D22" s="27" t="s">
        <v>83</v>
      </c>
      <c r="E22" s="28">
        <f t="shared" si="0"/>
        <v>0</v>
      </c>
      <c r="F22" s="12"/>
      <c r="G22" s="10"/>
      <c r="H22" s="97"/>
      <c r="I22" s="98"/>
      <c r="J22" s="28">
        <f t="shared" si="1"/>
        <v>0</v>
      </c>
    </row>
    <row r="23" spans="2:10" x14ac:dyDescent="0.25">
      <c r="B23" s="104"/>
      <c r="C23" s="29">
        <v>2</v>
      </c>
      <c r="D23" s="27" t="s">
        <v>60</v>
      </c>
      <c r="E23" s="28">
        <f t="shared" si="0"/>
        <v>0</v>
      </c>
      <c r="F23" s="12"/>
      <c r="G23" s="10"/>
      <c r="H23" s="97"/>
      <c r="I23" s="98"/>
      <c r="J23" s="28">
        <f t="shared" si="1"/>
        <v>0</v>
      </c>
    </row>
    <row r="24" spans="2:10" x14ac:dyDescent="0.25">
      <c r="B24" s="104"/>
      <c r="C24" s="29">
        <v>5</v>
      </c>
      <c r="D24" s="27" t="s">
        <v>65</v>
      </c>
      <c r="E24" s="28">
        <f t="shared" si="0"/>
        <v>0</v>
      </c>
      <c r="F24" s="12"/>
      <c r="G24" s="10"/>
      <c r="H24" s="97"/>
      <c r="I24" s="98"/>
      <c r="J24" s="28">
        <f t="shared" si="1"/>
        <v>0</v>
      </c>
    </row>
    <row r="25" spans="2:10" x14ac:dyDescent="0.25">
      <c r="B25" s="104"/>
      <c r="C25" s="29">
        <v>8</v>
      </c>
      <c r="D25" s="27" t="s">
        <v>66</v>
      </c>
      <c r="E25" s="28">
        <f t="shared" si="0"/>
        <v>0</v>
      </c>
      <c r="F25" s="12"/>
      <c r="G25" s="10"/>
      <c r="H25" s="97"/>
      <c r="I25" s="98"/>
      <c r="J25" s="28">
        <f t="shared" si="1"/>
        <v>0</v>
      </c>
    </row>
    <row r="26" spans="2:10" x14ac:dyDescent="0.25">
      <c r="B26" s="104"/>
      <c r="C26" s="29">
        <v>5</v>
      </c>
      <c r="D26" s="27" t="s">
        <v>84</v>
      </c>
      <c r="E26" s="28">
        <f t="shared" si="0"/>
        <v>0</v>
      </c>
      <c r="F26" s="12"/>
      <c r="G26" s="10"/>
      <c r="H26" s="97"/>
      <c r="I26" s="98"/>
      <c r="J26" s="28">
        <f t="shared" si="1"/>
        <v>0</v>
      </c>
    </row>
    <row r="27" spans="2:10" x14ac:dyDescent="0.25">
      <c r="B27" s="104"/>
      <c r="C27" s="29">
        <v>14</v>
      </c>
      <c r="D27" s="27" t="s">
        <v>85</v>
      </c>
      <c r="E27" s="28">
        <f t="shared" si="0"/>
        <v>0</v>
      </c>
      <c r="F27" s="12"/>
      <c r="G27" s="10"/>
      <c r="H27" s="97"/>
      <c r="I27" s="98"/>
      <c r="J27" s="28">
        <f t="shared" si="1"/>
        <v>0</v>
      </c>
    </row>
    <row r="28" spans="2:10" x14ac:dyDescent="0.25">
      <c r="B28" s="104"/>
      <c r="C28" s="29">
        <v>8</v>
      </c>
      <c r="D28" s="27" t="s">
        <v>86</v>
      </c>
      <c r="E28" s="28">
        <f t="shared" ref="E28" si="2">SUM(C28*B28)</f>
        <v>0</v>
      </c>
      <c r="F28" s="12"/>
      <c r="G28" s="10"/>
      <c r="H28" s="97"/>
      <c r="I28" s="98"/>
      <c r="J28" s="28">
        <f t="shared" si="1"/>
        <v>0</v>
      </c>
    </row>
    <row r="29" spans="2:10" x14ac:dyDescent="0.25">
      <c r="B29" s="104"/>
      <c r="C29" s="97"/>
      <c r="D29" s="27" t="s">
        <v>95</v>
      </c>
      <c r="E29" s="28">
        <f t="shared" si="0"/>
        <v>0</v>
      </c>
      <c r="F29" s="12"/>
      <c r="G29" s="10"/>
      <c r="H29" s="97"/>
      <c r="I29" s="98"/>
      <c r="J29" s="28">
        <f t="shared" si="1"/>
        <v>0</v>
      </c>
    </row>
    <row r="30" spans="2:10" x14ac:dyDescent="0.25">
      <c r="B30" s="11"/>
      <c r="C30" s="21"/>
      <c r="D30" s="12"/>
      <c r="E30" s="12"/>
      <c r="F30" s="12"/>
      <c r="G30" s="10"/>
      <c r="H30" s="97"/>
      <c r="I30" s="98"/>
      <c r="J30" s="28">
        <f t="shared" si="1"/>
        <v>0</v>
      </c>
    </row>
    <row r="31" spans="2:10" x14ac:dyDescent="0.25">
      <c r="B31" s="10"/>
      <c r="C31" s="29">
        <v>1</v>
      </c>
      <c r="D31" s="27" t="s">
        <v>107</v>
      </c>
      <c r="E31" s="28">
        <f t="shared" ref="E31:E33" si="3">SUM(C31*B31)</f>
        <v>0</v>
      </c>
      <c r="F31" s="12"/>
      <c r="G31" s="10"/>
      <c r="H31" s="97"/>
      <c r="I31" s="98"/>
      <c r="J31" s="28">
        <f t="shared" si="1"/>
        <v>0</v>
      </c>
    </row>
    <row r="32" spans="2:10" x14ac:dyDescent="0.25">
      <c r="B32" s="10"/>
      <c r="C32" s="29">
        <v>1</v>
      </c>
      <c r="D32" s="27" t="s">
        <v>68</v>
      </c>
      <c r="E32" s="28">
        <f t="shared" ref="E32" si="4">SUM(C32*B32)</f>
        <v>0</v>
      </c>
      <c r="F32" s="12"/>
      <c r="G32" s="10"/>
      <c r="H32" s="97"/>
      <c r="I32" s="98"/>
      <c r="J32" s="28">
        <f t="shared" si="1"/>
        <v>0</v>
      </c>
    </row>
    <row r="33" spans="2:10" x14ac:dyDescent="0.25">
      <c r="B33" s="10"/>
      <c r="C33" s="30">
        <v>1.5</v>
      </c>
      <c r="D33" s="27" t="s">
        <v>69</v>
      </c>
      <c r="E33" s="28">
        <f t="shared" si="3"/>
        <v>0</v>
      </c>
      <c r="F33" s="12"/>
      <c r="G33" s="15"/>
      <c r="H33" s="19"/>
      <c r="I33" s="16"/>
      <c r="J33" s="16"/>
    </row>
    <row r="34" spans="2:10" x14ac:dyDescent="0.25">
      <c r="B34" s="12"/>
      <c r="C34" s="12"/>
      <c r="D34" s="12"/>
      <c r="E34" s="12"/>
      <c r="F34" s="12"/>
      <c r="G34" s="15"/>
      <c r="H34" s="19"/>
      <c r="I34" s="16"/>
      <c r="J34" s="16"/>
    </row>
    <row r="35" spans="2:10" ht="15.75" thickBot="1" x14ac:dyDescent="0.3">
      <c r="B35" s="12"/>
      <c r="C35" s="12"/>
      <c r="D35" s="20" t="s">
        <v>108</v>
      </c>
      <c r="E35" s="14">
        <f>SUM(E31:E33,E9:E29)</f>
        <v>0</v>
      </c>
      <c r="F35" s="12"/>
      <c r="G35" s="15"/>
      <c r="I35" s="20" t="s">
        <v>88</v>
      </c>
      <c r="J35" s="14">
        <f>SUM(J9:J32)</f>
        <v>0</v>
      </c>
    </row>
    <row r="36" spans="2:10" ht="15.75" thickTop="1" x14ac:dyDescent="0.25">
      <c r="F36" s="12"/>
      <c r="G36" s="15"/>
      <c r="H36" s="19"/>
      <c r="I36" s="16"/>
      <c r="J36" s="16"/>
    </row>
    <row r="37" spans="2:10" x14ac:dyDescent="0.25">
      <c r="F37" s="12"/>
      <c r="G37" s="15"/>
      <c r="H37" s="19"/>
      <c r="I37" s="16"/>
      <c r="J37" s="16"/>
    </row>
    <row r="38" spans="2:10" x14ac:dyDescent="0.25">
      <c r="F38" s="12"/>
      <c r="G38" s="10"/>
      <c r="H38" s="29">
        <v>1</v>
      </c>
      <c r="I38" s="27" t="s">
        <v>101</v>
      </c>
      <c r="J38" s="9">
        <f>SUM(G38*H38)</f>
        <v>0</v>
      </c>
    </row>
    <row r="39" spans="2:10" x14ac:dyDescent="0.25">
      <c r="F39" s="12"/>
      <c r="G39" s="10"/>
      <c r="H39" s="29">
        <v>1</v>
      </c>
      <c r="I39" s="27" t="s">
        <v>96</v>
      </c>
      <c r="J39" s="9">
        <f>SUM(G39*H39)</f>
        <v>0</v>
      </c>
    </row>
    <row r="40" spans="2:10" x14ac:dyDescent="0.25">
      <c r="F40" s="12"/>
      <c r="G40" s="10"/>
      <c r="H40" s="29">
        <v>1</v>
      </c>
      <c r="I40" s="27" t="s">
        <v>97</v>
      </c>
      <c r="J40" s="9">
        <f t="shared" ref="J40:J42" si="5">SUM(G40*H40)</f>
        <v>0</v>
      </c>
    </row>
    <row r="41" spans="2:10" x14ac:dyDescent="0.25">
      <c r="F41" s="12"/>
      <c r="G41" s="10"/>
      <c r="H41" s="29">
        <v>1</v>
      </c>
      <c r="I41" s="27" t="s">
        <v>98</v>
      </c>
      <c r="J41" s="9">
        <f t="shared" si="5"/>
        <v>0</v>
      </c>
    </row>
    <row r="42" spans="2:10" x14ac:dyDescent="0.25">
      <c r="F42" s="12"/>
      <c r="G42" s="10"/>
      <c r="H42" s="29">
        <v>1</v>
      </c>
      <c r="I42" s="27" t="s">
        <v>99</v>
      </c>
      <c r="J42" s="9">
        <f t="shared" si="5"/>
        <v>0</v>
      </c>
    </row>
    <row r="43" spans="2:10" x14ac:dyDescent="0.25">
      <c r="F43" s="12"/>
      <c r="G43" s="10"/>
      <c r="H43" s="34">
        <v>1</v>
      </c>
      <c r="I43" s="27" t="s">
        <v>100</v>
      </c>
      <c r="J43" s="9">
        <f>SUM(G43*H43)</f>
        <v>0</v>
      </c>
    </row>
    <row r="44" spans="2:10" x14ac:dyDescent="0.25">
      <c r="F44" s="12"/>
      <c r="G44" s="15"/>
      <c r="H44" s="12"/>
      <c r="I44" s="12"/>
      <c r="J44" s="12"/>
    </row>
    <row r="45" spans="2:10" x14ac:dyDescent="0.25">
      <c r="F45" s="12"/>
      <c r="G45" s="15"/>
      <c r="H45" s="12"/>
    </row>
    <row r="46" spans="2:10" x14ac:dyDescent="0.25">
      <c r="F46" s="12"/>
      <c r="G46" s="12"/>
      <c r="H46" s="12"/>
      <c r="I46" s="12"/>
      <c r="J46" s="12"/>
    </row>
    <row r="47" spans="2:10" x14ac:dyDescent="0.25">
      <c r="G47" s="12"/>
      <c r="H47" s="12"/>
      <c r="I47" s="12"/>
      <c r="J47" s="12"/>
    </row>
    <row r="48" spans="2:10" x14ac:dyDescent="0.25">
      <c r="G48" s="93" t="s">
        <v>93</v>
      </c>
      <c r="H48" s="94"/>
      <c r="I48" s="12"/>
      <c r="J48" s="12"/>
    </row>
    <row r="49" spans="6:10" x14ac:dyDescent="0.25">
      <c r="G49" s="99"/>
      <c r="H49" s="95"/>
      <c r="I49" s="96" t="s">
        <v>91</v>
      </c>
      <c r="J49" s="12"/>
    </row>
    <row r="50" spans="6:10" x14ac:dyDescent="0.25">
      <c r="F50" s="12"/>
      <c r="G50" s="99"/>
      <c r="H50" s="95"/>
      <c r="I50" s="96" t="s">
        <v>92</v>
      </c>
      <c r="J50" s="12"/>
    </row>
    <row r="51" spans="6:10" x14ac:dyDescent="0.25">
      <c r="F51" s="12"/>
      <c r="G51" s="12"/>
      <c r="H51" s="12"/>
      <c r="I51" s="12"/>
      <c r="J51" s="12"/>
    </row>
    <row r="52" spans="6:10" hidden="1" x14ac:dyDescent="0.25">
      <c r="F52" s="12"/>
      <c r="G52" s="12"/>
      <c r="H52" s="12"/>
      <c r="I52" s="12"/>
      <c r="J52" s="12"/>
    </row>
    <row r="53" spans="6:10" hidden="1" x14ac:dyDescent="0.25">
      <c r="F53" s="12"/>
      <c r="G53" s="12"/>
      <c r="H53" s="12"/>
      <c r="I53" s="12"/>
      <c r="J53" s="12"/>
    </row>
    <row r="54" spans="6:10" hidden="1" x14ac:dyDescent="0.25">
      <c r="G54" s="12"/>
      <c r="H54" s="12"/>
      <c r="I54" s="12"/>
      <c r="J54" s="12"/>
    </row>
    <row r="55" spans="6:10" hidden="1" x14ac:dyDescent="0.25">
      <c r="G55" s="12"/>
      <c r="H55" s="12"/>
      <c r="I55" s="12"/>
      <c r="J55" s="12"/>
    </row>
    <row r="56" spans="6:10" hidden="1" x14ac:dyDescent="0.25">
      <c r="G56" s="12"/>
      <c r="H56" s="12"/>
      <c r="I56" s="12"/>
      <c r="J56" s="12"/>
    </row>
    <row r="57" spans="6:10" hidden="1" x14ac:dyDescent="0.25">
      <c r="G57" s="12"/>
      <c r="H57" s="12"/>
      <c r="I57" s="12"/>
      <c r="J57" s="12"/>
    </row>
    <row r="58" spans="6:10" hidden="1" x14ac:dyDescent="0.25"/>
    <row r="59" spans="6:10" hidden="1" x14ac:dyDescent="0.25"/>
    <row r="60" spans="6:10" hidden="1" x14ac:dyDescent="0.25"/>
    <row r="61" spans="6:10" hidden="1" x14ac:dyDescent="0.25"/>
    <row r="62" spans="6:10" hidden="1" x14ac:dyDescent="0.25"/>
    <row r="63" spans="6:10" hidden="1" x14ac:dyDescent="0.25"/>
    <row r="64" spans="6:10" hidden="1" x14ac:dyDescent="0.25">
      <c r="G64" s="12"/>
      <c r="H64" s="12"/>
      <c r="I64" s="12"/>
    </row>
  </sheetData>
  <sheetProtection algorithmName="SHA-512" hashValue="U4AtWoeFGJzAJq40QQ9BzN9wMML0KdhkZ2UQ7DIMOq9YR2+mK+WmeagTRVqAldUjr2AUq1epdj4xXHybatl8CA==" saltValue="zBb4Z9tIkhDmUN0dwLqHng==" spinCount="100000" sheet="1" objects="1" scenarios="1" selectLockedCells="1"/>
  <mergeCells count="9">
    <mergeCell ref="J4:J5"/>
    <mergeCell ref="D6:D7"/>
    <mergeCell ref="I6:I7"/>
    <mergeCell ref="C1:I2"/>
    <mergeCell ref="B4:B5"/>
    <mergeCell ref="C4:C5"/>
    <mergeCell ref="E4:E5"/>
    <mergeCell ref="G4:G5"/>
    <mergeCell ref="H4:H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showRowColHeaders="0" workbookViewId="0">
      <selection activeCell="B9" sqref="B9"/>
    </sheetView>
  </sheetViews>
  <sheetFormatPr baseColWidth="10" defaultColWidth="0" defaultRowHeight="15" zeroHeight="1" x14ac:dyDescent="0.25"/>
  <cols>
    <col min="1" max="1" width="0.42578125" style="73" customWidth="1"/>
    <col min="2" max="2" width="4.28515625" style="73" customWidth="1"/>
    <col min="3" max="3" width="3.28515625" style="73" customWidth="1"/>
    <col min="4" max="4" width="27.28515625" style="73" customWidth="1"/>
    <col min="5" max="5" width="4.28515625" style="73" customWidth="1"/>
    <col min="6" max="6" width="2.7109375" style="73" customWidth="1"/>
    <col min="7" max="7" width="4.28515625" style="73" customWidth="1"/>
    <col min="8" max="8" width="3.28515625" style="73" customWidth="1"/>
    <col min="9" max="9" width="27.28515625" style="73" customWidth="1"/>
    <col min="10" max="10" width="4.28515625" style="73" customWidth="1"/>
    <col min="11" max="11" width="0.42578125" style="73" customWidth="1"/>
    <col min="12" max="16384" width="11.42578125" style="73" hidden="1"/>
  </cols>
  <sheetData>
    <row r="1" spans="2:10" ht="15" customHeight="1" x14ac:dyDescent="0.25">
      <c r="C1" s="138" t="s">
        <v>110</v>
      </c>
      <c r="D1" s="138"/>
      <c r="E1" s="138"/>
      <c r="F1" s="138"/>
      <c r="G1" s="138"/>
      <c r="H1" s="138"/>
      <c r="I1" s="138"/>
    </row>
    <row r="2" spans="2:10" ht="15" customHeight="1" x14ac:dyDescent="0.25">
      <c r="C2" s="138"/>
      <c r="D2" s="138"/>
      <c r="E2" s="138"/>
      <c r="F2" s="138"/>
      <c r="G2" s="138"/>
      <c r="H2" s="138"/>
      <c r="I2" s="138"/>
    </row>
    <row r="3" spans="2:10" x14ac:dyDescent="0.25"/>
    <row r="4" spans="2:10" x14ac:dyDescent="0.25">
      <c r="B4" s="139" t="s">
        <v>89</v>
      </c>
      <c r="C4" s="139" t="s">
        <v>32</v>
      </c>
      <c r="D4" s="23"/>
      <c r="E4" s="139" t="s">
        <v>90</v>
      </c>
      <c r="F4" s="92"/>
      <c r="G4" s="139" t="s">
        <v>89</v>
      </c>
      <c r="H4" s="139" t="s">
        <v>32</v>
      </c>
      <c r="I4" s="23"/>
      <c r="J4" s="139" t="s">
        <v>90</v>
      </c>
    </row>
    <row r="5" spans="2:10" ht="6.75" customHeight="1" x14ac:dyDescent="0.25">
      <c r="B5" s="140"/>
      <c r="C5" s="140"/>
      <c r="D5" s="24"/>
      <c r="E5" s="140"/>
      <c r="F5" s="92"/>
      <c r="G5" s="140"/>
      <c r="H5" s="140"/>
      <c r="I5" s="24"/>
      <c r="J5" s="140"/>
    </row>
    <row r="6" spans="2:10" ht="6" customHeight="1" x14ac:dyDescent="0.4">
      <c r="B6" s="2"/>
      <c r="C6" s="2"/>
      <c r="D6" s="141" t="s">
        <v>110</v>
      </c>
      <c r="E6" s="24"/>
      <c r="F6" s="92"/>
      <c r="G6" s="25"/>
      <c r="H6" s="25"/>
      <c r="I6" s="141" t="s">
        <v>87</v>
      </c>
      <c r="J6" s="1"/>
    </row>
    <row r="7" spans="2:10" ht="26.25" x14ac:dyDescent="0.4">
      <c r="B7" s="2"/>
      <c r="C7" s="2"/>
      <c r="D7" s="141"/>
      <c r="E7" s="26"/>
      <c r="F7" s="92"/>
      <c r="G7" s="25"/>
      <c r="H7" s="25"/>
      <c r="I7" s="141"/>
      <c r="J7" s="3"/>
    </row>
    <row r="8" spans="2:10" ht="4.5" customHeight="1" x14ac:dyDescent="0.25">
      <c r="B8" s="4"/>
      <c r="C8" s="5"/>
      <c r="D8" s="6"/>
      <c r="E8" s="7"/>
      <c r="G8" s="4"/>
      <c r="H8" s="5"/>
      <c r="I8" s="6"/>
      <c r="J8" s="7"/>
    </row>
    <row r="9" spans="2:10" x14ac:dyDescent="0.25">
      <c r="B9" s="104"/>
      <c r="C9" s="33">
        <v>3</v>
      </c>
      <c r="D9" s="32" t="s">
        <v>111</v>
      </c>
      <c r="E9" s="28">
        <f>SUM(C9*B9)</f>
        <v>0</v>
      </c>
      <c r="F9" s="12"/>
      <c r="G9" s="8"/>
      <c r="H9" s="97"/>
      <c r="I9" s="98"/>
      <c r="J9" s="28">
        <f>SUM(H9*G9)</f>
        <v>0</v>
      </c>
    </row>
    <row r="10" spans="2:10" x14ac:dyDescent="0.25">
      <c r="B10" s="10"/>
      <c r="C10" s="33">
        <v>3</v>
      </c>
      <c r="D10" s="32" t="s">
        <v>112</v>
      </c>
      <c r="E10" s="28">
        <f t="shared" ref="E10:E26" si="0">SUM(C10*B10)</f>
        <v>0</v>
      </c>
      <c r="F10" s="12"/>
      <c r="G10" s="10"/>
      <c r="H10" s="97"/>
      <c r="I10" s="98"/>
      <c r="J10" s="28">
        <f t="shared" ref="J10:J32" si="1">SUM(H10*G10)</f>
        <v>0</v>
      </c>
    </row>
    <row r="11" spans="2:10" x14ac:dyDescent="0.25">
      <c r="B11" s="10"/>
      <c r="C11" s="100">
        <v>20</v>
      </c>
      <c r="D11" s="32" t="s">
        <v>128</v>
      </c>
      <c r="E11" s="28">
        <f t="shared" si="0"/>
        <v>0</v>
      </c>
      <c r="F11" s="12"/>
      <c r="G11" s="10"/>
      <c r="H11" s="97"/>
      <c r="I11" s="98"/>
      <c r="J11" s="28">
        <f t="shared" si="1"/>
        <v>0</v>
      </c>
    </row>
    <row r="12" spans="2:10" x14ac:dyDescent="0.25">
      <c r="B12" s="10"/>
      <c r="C12" s="100">
        <v>25</v>
      </c>
      <c r="D12" s="32" t="s">
        <v>127</v>
      </c>
      <c r="E12" s="28">
        <f t="shared" si="0"/>
        <v>0</v>
      </c>
      <c r="F12" s="12"/>
      <c r="G12" s="10"/>
      <c r="H12" s="97"/>
      <c r="I12" s="98"/>
      <c r="J12" s="28">
        <f t="shared" si="1"/>
        <v>0</v>
      </c>
    </row>
    <row r="13" spans="2:10" x14ac:dyDescent="0.25">
      <c r="B13" s="10"/>
      <c r="C13" s="33">
        <v>2</v>
      </c>
      <c r="D13" s="32" t="s">
        <v>43</v>
      </c>
      <c r="E13" s="28">
        <f t="shared" si="0"/>
        <v>0</v>
      </c>
      <c r="F13" s="12"/>
      <c r="G13" s="10"/>
      <c r="H13" s="97"/>
      <c r="I13" s="98"/>
      <c r="J13" s="28">
        <f t="shared" si="1"/>
        <v>0</v>
      </c>
    </row>
    <row r="14" spans="2:10" x14ac:dyDescent="0.25">
      <c r="B14" s="10"/>
      <c r="C14" s="33">
        <v>20</v>
      </c>
      <c r="D14" s="32" t="s">
        <v>113</v>
      </c>
      <c r="E14" s="28">
        <f t="shared" si="0"/>
        <v>0</v>
      </c>
      <c r="F14" s="12"/>
      <c r="G14" s="10"/>
      <c r="H14" s="97"/>
      <c r="I14" s="98"/>
      <c r="J14" s="28">
        <f t="shared" si="1"/>
        <v>0</v>
      </c>
    </row>
    <row r="15" spans="2:10" x14ac:dyDescent="0.25">
      <c r="B15" s="10"/>
      <c r="C15" s="33">
        <v>10</v>
      </c>
      <c r="D15" s="32" t="s">
        <v>114</v>
      </c>
      <c r="E15" s="28">
        <f t="shared" si="0"/>
        <v>0</v>
      </c>
      <c r="F15" s="12"/>
      <c r="G15" s="10"/>
      <c r="H15" s="97"/>
      <c r="I15" s="98"/>
      <c r="J15" s="28">
        <f t="shared" si="1"/>
        <v>0</v>
      </c>
    </row>
    <row r="16" spans="2:10" x14ac:dyDescent="0.25">
      <c r="B16" s="10"/>
      <c r="C16" s="33">
        <v>15</v>
      </c>
      <c r="D16" s="32" t="s">
        <v>115</v>
      </c>
      <c r="E16" s="28">
        <f t="shared" si="0"/>
        <v>0</v>
      </c>
      <c r="F16" s="12"/>
      <c r="G16" s="10"/>
      <c r="H16" s="97"/>
      <c r="I16" s="98"/>
      <c r="J16" s="28">
        <f t="shared" si="1"/>
        <v>0</v>
      </c>
    </row>
    <row r="17" spans="2:10" x14ac:dyDescent="0.25">
      <c r="B17" s="10"/>
      <c r="C17" s="33">
        <v>6</v>
      </c>
      <c r="D17" s="32" t="s">
        <v>116</v>
      </c>
      <c r="E17" s="28">
        <f t="shared" si="0"/>
        <v>0</v>
      </c>
      <c r="F17" s="12"/>
      <c r="G17" s="10"/>
      <c r="H17" s="97"/>
      <c r="I17" s="98"/>
      <c r="J17" s="28">
        <f t="shared" si="1"/>
        <v>0</v>
      </c>
    </row>
    <row r="18" spans="2:10" x14ac:dyDescent="0.25">
      <c r="B18" s="10"/>
      <c r="C18" s="33">
        <v>7</v>
      </c>
      <c r="D18" s="32" t="s">
        <v>117</v>
      </c>
      <c r="E18" s="28">
        <f t="shared" si="0"/>
        <v>0</v>
      </c>
      <c r="F18" s="12"/>
      <c r="G18" s="10"/>
      <c r="H18" s="97"/>
      <c r="I18" s="98"/>
      <c r="J18" s="28">
        <f t="shared" si="1"/>
        <v>0</v>
      </c>
    </row>
    <row r="19" spans="2:10" x14ac:dyDescent="0.25">
      <c r="B19" s="10"/>
      <c r="C19" s="33">
        <v>2</v>
      </c>
      <c r="D19" s="32" t="s">
        <v>118</v>
      </c>
      <c r="E19" s="28">
        <f t="shared" si="0"/>
        <v>0</v>
      </c>
      <c r="F19" s="12"/>
      <c r="G19" s="10"/>
      <c r="H19" s="97"/>
      <c r="I19" s="98"/>
      <c r="J19" s="28">
        <f t="shared" si="1"/>
        <v>0</v>
      </c>
    </row>
    <row r="20" spans="2:10" x14ac:dyDescent="0.25">
      <c r="B20" s="10"/>
      <c r="C20" s="33">
        <v>15</v>
      </c>
      <c r="D20" s="32" t="s">
        <v>119</v>
      </c>
      <c r="E20" s="28">
        <f t="shared" si="0"/>
        <v>0</v>
      </c>
      <c r="F20" s="12"/>
      <c r="G20" s="10"/>
      <c r="H20" s="97"/>
      <c r="I20" s="98"/>
      <c r="J20" s="28">
        <f t="shared" si="1"/>
        <v>0</v>
      </c>
    </row>
    <row r="21" spans="2:10" x14ac:dyDescent="0.25">
      <c r="B21" s="10"/>
      <c r="C21" s="33">
        <v>8</v>
      </c>
      <c r="D21" s="32" t="s">
        <v>52</v>
      </c>
      <c r="E21" s="28">
        <f t="shared" si="0"/>
        <v>0</v>
      </c>
      <c r="F21" s="12"/>
      <c r="G21" s="10"/>
      <c r="H21" s="97"/>
      <c r="I21" s="98"/>
      <c r="J21" s="28">
        <f t="shared" si="1"/>
        <v>0</v>
      </c>
    </row>
    <row r="22" spans="2:10" x14ac:dyDescent="0.25">
      <c r="B22" s="10"/>
      <c r="C22" s="33">
        <v>1</v>
      </c>
      <c r="D22" s="32" t="s">
        <v>120</v>
      </c>
      <c r="E22" s="28">
        <f t="shared" si="0"/>
        <v>0</v>
      </c>
      <c r="F22" s="12"/>
      <c r="G22" s="10"/>
      <c r="H22" s="97"/>
      <c r="I22" s="98"/>
      <c r="J22" s="28">
        <f t="shared" si="1"/>
        <v>0</v>
      </c>
    </row>
    <row r="23" spans="2:10" x14ac:dyDescent="0.25">
      <c r="B23" s="10"/>
      <c r="C23" s="33">
        <v>2</v>
      </c>
      <c r="D23" s="32" t="s">
        <v>121</v>
      </c>
      <c r="E23" s="28">
        <f t="shared" si="0"/>
        <v>0</v>
      </c>
      <c r="F23" s="12"/>
      <c r="G23" s="10"/>
      <c r="H23" s="97"/>
      <c r="I23" s="98"/>
      <c r="J23" s="28">
        <f t="shared" si="1"/>
        <v>0</v>
      </c>
    </row>
    <row r="24" spans="2:10" x14ac:dyDescent="0.25">
      <c r="B24" s="10"/>
      <c r="C24" s="33">
        <v>7</v>
      </c>
      <c r="D24" s="32" t="s">
        <v>129</v>
      </c>
      <c r="E24" s="28">
        <f t="shared" si="0"/>
        <v>0</v>
      </c>
      <c r="F24" s="12"/>
      <c r="G24" s="10"/>
      <c r="H24" s="97"/>
      <c r="I24" s="98"/>
      <c r="J24" s="28">
        <f t="shared" si="1"/>
        <v>0</v>
      </c>
    </row>
    <row r="25" spans="2:10" x14ac:dyDescent="0.25">
      <c r="B25" s="10"/>
      <c r="C25" s="33">
        <v>4</v>
      </c>
      <c r="D25" s="32" t="s">
        <v>122</v>
      </c>
      <c r="E25" s="28">
        <f t="shared" si="0"/>
        <v>0</v>
      </c>
      <c r="F25" s="12"/>
      <c r="G25" s="10"/>
      <c r="H25" s="97"/>
      <c r="I25" s="98"/>
      <c r="J25" s="28">
        <f t="shared" si="1"/>
        <v>0</v>
      </c>
    </row>
    <row r="26" spans="2:10" x14ac:dyDescent="0.25">
      <c r="B26" s="10"/>
      <c r="C26" s="97"/>
      <c r="D26" s="32" t="s">
        <v>95</v>
      </c>
      <c r="E26" s="28">
        <f t="shared" si="0"/>
        <v>0</v>
      </c>
      <c r="F26" s="12"/>
      <c r="G26" s="10"/>
      <c r="H26" s="97"/>
      <c r="I26" s="98"/>
      <c r="J26" s="28">
        <f t="shared" si="1"/>
        <v>0</v>
      </c>
    </row>
    <row r="27" spans="2:10" x14ac:dyDescent="0.25">
      <c r="B27" s="11"/>
      <c r="C27" s="21"/>
      <c r="D27" s="12"/>
      <c r="E27" s="12"/>
      <c r="F27" s="12"/>
      <c r="G27" s="10"/>
      <c r="H27" s="97"/>
      <c r="I27" s="98"/>
      <c r="J27" s="28">
        <f t="shared" si="1"/>
        <v>0</v>
      </c>
    </row>
    <row r="28" spans="2:10" x14ac:dyDescent="0.25">
      <c r="B28" s="10"/>
      <c r="C28" s="29">
        <v>1</v>
      </c>
      <c r="D28" s="27" t="s">
        <v>68</v>
      </c>
      <c r="E28" s="28">
        <f t="shared" ref="E28:E29" si="2">SUM(C28*B28)</f>
        <v>0</v>
      </c>
      <c r="F28" s="12"/>
      <c r="G28" s="10"/>
      <c r="H28" s="97"/>
      <c r="I28" s="98"/>
      <c r="J28" s="28">
        <f t="shared" si="1"/>
        <v>0</v>
      </c>
    </row>
    <row r="29" spans="2:10" x14ac:dyDescent="0.25">
      <c r="B29" s="10"/>
      <c r="C29" s="30">
        <v>1.5</v>
      </c>
      <c r="D29" s="27" t="s">
        <v>69</v>
      </c>
      <c r="E29" s="28">
        <f t="shared" si="2"/>
        <v>0</v>
      </c>
      <c r="F29" s="12"/>
      <c r="G29" s="10"/>
      <c r="H29" s="97"/>
      <c r="I29" s="98"/>
      <c r="J29" s="28">
        <f t="shared" si="1"/>
        <v>0</v>
      </c>
    </row>
    <row r="30" spans="2:10" x14ac:dyDescent="0.25">
      <c r="B30" s="10"/>
      <c r="C30" s="34">
        <v>6</v>
      </c>
      <c r="D30" s="27" t="s">
        <v>126</v>
      </c>
      <c r="E30" s="28">
        <f t="shared" ref="E30" si="3">SUM(C30*B30)</f>
        <v>0</v>
      </c>
      <c r="F30" s="12"/>
      <c r="G30" s="10"/>
      <c r="H30" s="97"/>
      <c r="I30" s="98"/>
      <c r="J30" s="28">
        <f t="shared" si="1"/>
        <v>0</v>
      </c>
    </row>
    <row r="31" spans="2:10" x14ac:dyDescent="0.25">
      <c r="B31" s="12"/>
      <c r="C31" s="12"/>
      <c r="F31" s="12"/>
      <c r="G31" s="10"/>
      <c r="H31" s="97"/>
      <c r="I31" s="98"/>
      <c r="J31" s="28">
        <f t="shared" si="1"/>
        <v>0</v>
      </c>
    </row>
    <row r="32" spans="2:10" ht="15.75" thickBot="1" x14ac:dyDescent="0.3">
      <c r="D32" s="13" t="s">
        <v>130</v>
      </c>
      <c r="E32" s="14">
        <f>SUM(E28:E30,E9:E26)</f>
        <v>0</v>
      </c>
      <c r="F32" s="12"/>
      <c r="G32" s="10"/>
      <c r="H32" s="97"/>
      <c r="I32" s="98"/>
      <c r="J32" s="28">
        <f t="shared" si="1"/>
        <v>0</v>
      </c>
    </row>
    <row r="33" spans="6:10" ht="15.75" thickTop="1" x14ac:dyDescent="0.25">
      <c r="F33" s="12"/>
      <c r="G33" s="15"/>
      <c r="H33" s="19"/>
      <c r="I33" s="16"/>
      <c r="J33" s="16"/>
    </row>
    <row r="34" spans="6:10" x14ac:dyDescent="0.25">
      <c r="F34" s="12"/>
      <c r="G34" s="15"/>
      <c r="H34" s="19"/>
      <c r="I34" s="16"/>
      <c r="J34" s="16"/>
    </row>
    <row r="35" spans="6:10" ht="15.75" thickBot="1" x14ac:dyDescent="0.3">
      <c r="F35" s="12"/>
      <c r="G35" s="15"/>
      <c r="I35" s="20" t="s">
        <v>88</v>
      </c>
      <c r="J35" s="14">
        <f>SUM(J9:J32)</f>
        <v>0</v>
      </c>
    </row>
    <row r="36" spans="6:10" ht="15.75" thickTop="1" x14ac:dyDescent="0.25">
      <c r="F36" s="12"/>
      <c r="G36" s="15"/>
      <c r="H36" s="19"/>
      <c r="I36" s="16"/>
      <c r="J36" s="16"/>
    </row>
    <row r="37" spans="6:10" x14ac:dyDescent="0.25">
      <c r="F37" s="12"/>
      <c r="G37" s="15"/>
      <c r="H37" s="19"/>
      <c r="I37" s="16"/>
      <c r="J37" s="16"/>
    </row>
    <row r="38" spans="6:10" x14ac:dyDescent="0.25">
      <c r="F38" s="12"/>
      <c r="G38" s="10"/>
      <c r="H38" s="56">
        <v>1</v>
      </c>
      <c r="I38" s="9" t="s">
        <v>125</v>
      </c>
      <c r="J38" s="9">
        <f>SUM(G38*H38)</f>
        <v>0</v>
      </c>
    </row>
    <row r="39" spans="6:10" x14ac:dyDescent="0.25">
      <c r="F39" s="12"/>
      <c r="G39" s="10"/>
      <c r="H39" s="29">
        <v>1</v>
      </c>
      <c r="I39" s="27" t="s">
        <v>101</v>
      </c>
      <c r="J39" s="9">
        <f>SUM(G39*H39)</f>
        <v>0</v>
      </c>
    </row>
    <row r="40" spans="6:10" x14ac:dyDescent="0.25">
      <c r="F40" s="12"/>
      <c r="G40" s="10"/>
      <c r="H40" s="29">
        <v>1</v>
      </c>
      <c r="I40" s="27" t="s">
        <v>96</v>
      </c>
      <c r="J40" s="9">
        <f>SUM(G40*H40)</f>
        <v>0</v>
      </c>
    </row>
    <row r="41" spans="6:10" x14ac:dyDescent="0.25">
      <c r="F41" s="12"/>
      <c r="G41" s="10"/>
      <c r="H41" s="29">
        <v>1</v>
      </c>
      <c r="I41" s="27" t="s">
        <v>124</v>
      </c>
      <c r="J41" s="9">
        <f t="shared" ref="J41:J44" si="4">SUM(G41*H41)</f>
        <v>0</v>
      </c>
    </row>
    <row r="42" spans="6:10" x14ac:dyDescent="0.25">
      <c r="F42" s="12"/>
      <c r="G42" s="10"/>
      <c r="H42" s="29">
        <v>1</v>
      </c>
      <c r="I42" s="27" t="s">
        <v>123</v>
      </c>
      <c r="J42" s="9">
        <f t="shared" ref="J42" si="5">SUM(G42*H42)</f>
        <v>0</v>
      </c>
    </row>
    <row r="43" spans="6:10" x14ac:dyDescent="0.25">
      <c r="F43" s="12"/>
      <c r="G43" s="10"/>
      <c r="H43" s="29">
        <v>1</v>
      </c>
      <c r="I43" s="27" t="s">
        <v>98</v>
      </c>
      <c r="J43" s="9">
        <f t="shared" si="4"/>
        <v>0</v>
      </c>
    </row>
    <row r="44" spans="6:10" x14ac:dyDescent="0.25">
      <c r="F44" s="12"/>
      <c r="G44" s="10"/>
      <c r="H44" s="29">
        <v>1</v>
      </c>
      <c r="I44" s="27" t="s">
        <v>99</v>
      </c>
      <c r="J44" s="9">
        <f t="shared" si="4"/>
        <v>0</v>
      </c>
    </row>
    <row r="45" spans="6:10" x14ac:dyDescent="0.25">
      <c r="F45" s="12"/>
      <c r="G45" s="10"/>
      <c r="H45" s="34">
        <v>1</v>
      </c>
      <c r="I45" s="27" t="s">
        <v>100</v>
      </c>
      <c r="J45" s="9">
        <f>SUM(G45*H45)</f>
        <v>0</v>
      </c>
    </row>
    <row r="46" spans="6:10" x14ac:dyDescent="0.25">
      <c r="F46" s="12"/>
      <c r="G46" s="15"/>
      <c r="H46" s="12"/>
      <c r="I46" s="12"/>
      <c r="J46" s="12"/>
    </row>
    <row r="47" spans="6:10" x14ac:dyDescent="0.25">
      <c r="G47" s="15"/>
      <c r="H47" s="12"/>
    </row>
    <row r="48" spans="6:10" x14ac:dyDescent="0.25">
      <c r="G48" s="93" t="s">
        <v>93</v>
      </c>
      <c r="H48" s="94"/>
      <c r="I48" s="12"/>
      <c r="J48" s="12"/>
    </row>
    <row r="49" spans="6:10" x14ac:dyDescent="0.25">
      <c r="G49" s="99"/>
      <c r="H49" s="95"/>
      <c r="I49" s="96" t="s">
        <v>91</v>
      </c>
      <c r="J49" s="12"/>
    </row>
    <row r="50" spans="6:10" x14ac:dyDescent="0.25">
      <c r="F50" s="12"/>
      <c r="G50" s="99"/>
      <c r="H50" s="95"/>
      <c r="I50" s="96" t="s">
        <v>92</v>
      </c>
      <c r="J50" s="12"/>
    </row>
    <row r="51" spans="6:10" x14ac:dyDescent="0.25">
      <c r="F51" s="12"/>
      <c r="J51" s="12"/>
    </row>
    <row r="52" spans="6:10" hidden="1" x14ac:dyDescent="0.25">
      <c r="F52" s="12"/>
      <c r="J52" s="12"/>
    </row>
    <row r="53" spans="6:10" hidden="1" x14ac:dyDescent="0.25">
      <c r="F53" s="12"/>
      <c r="G53" s="12"/>
      <c r="H53" s="12"/>
      <c r="I53" s="12"/>
      <c r="J53" s="12"/>
    </row>
    <row r="54" spans="6:10" hidden="1" x14ac:dyDescent="0.25">
      <c r="G54" s="12"/>
      <c r="H54" s="12"/>
      <c r="I54" s="12"/>
      <c r="J54" s="12"/>
    </row>
    <row r="55" spans="6:10" hidden="1" x14ac:dyDescent="0.25">
      <c r="G55" s="12"/>
      <c r="H55" s="12"/>
      <c r="I55" s="12"/>
      <c r="J55" s="12"/>
    </row>
    <row r="56" spans="6:10" hidden="1" x14ac:dyDescent="0.25">
      <c r="G56" s="12"/>
      <c r="H56" s="12"/>
      <c r="I56" s="12"/>
      <c r="J56" s="12"/>
    </row>
    <row r="57" spans="6:10" hidden="1" x14ac:dyDescent="0.25">
      <c r="G57" s="12"/>
      <c r="H57" s="12"/>
      <c r="I57" s="12"/>
      <c r="J57" s="12"/>
    </row>
    <row r="58" spans="6:10" hidden="1" x14ac:dyDescent="0.25">
      <c r="G58" s="12"/>
      <c r="H58" s="12"/>
      <c r="I58" s="12"/>
      <c r="J58" s="12"/>
    </row>
    <row r="59" spans="6:10" hidden="1" x14ac:dyDescent="0.25">
      <c r="G59" s="12"/>
      <c r="H59" s="12"/>
      <c r="I59" s="12"/>
      <c r="J59" s="12"/>
    </row>
    <row r="60" spans="6:10" hidden="1" x14ac:dyDescent="0.25"/>
    <row r="61" spans="6:10" hidden="1" x14ac:dyDescent="0.25"/>
    <row r="62" spans="6:10" hidden="1" x14ac:dyDescent="0.25"/>
    <row r="63" spans="6:10" hidden="1" x14ac:dyDescent="0.25"/>
    <row r="64" spans="6:10" hidden="1" x14ac:dyDescent="0.25"/>
    <row r="65" spans="7:9" hidden="1" x14ac:dyDescent="0.25"/>
    <row r="66" spans="7:9" hidden="1" x14ac:dyDescent="0.25">
      <c r="G66" s="12"/>
      <c r="H66" s="12"/>
      <c r="I66" s="12"/>
    </row>
  </sheetData>
  <sheetProtection algorithmName="SHA-512" hashValue="qNjgB01uIE14W7sKvUrBMDqm4pSl7x1F0Nb3MXf6hXV/0MzqYq0a0pBCZUS5z+0BfitCMwYYyTOUQNJ8TQPOcg==" saltValue="R0fuXGPPJO+8wAffH/0ajw==" spinCount="100000" sheet="1" objects="1" scenarios="1" selectLockedCells="1"/>
  <mergeCells count="9">
    <mergeCell ref="J4:J5"/>
    <mergeCell ref="D6:D7"/>
    <mergeCell ref="I6:I7"/>
    <mergeCell ref="C1:I2"/>
    <mergeCell ref="B4:B5"/>
    <mergeCell ref="C4:C5"/>
    <mergeCell ref="E4:E5"/>
    <mergeCell ref="G4:G5"/>
    <mergeCell ref="H4:H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showRowColHeaders="0" workbookViewId="0">
      <selection activeCell="B9" sqref="B9"/>
    </sheetView>
  </sheetViews>
  <sheetFormatPr baseColWidth="10" defaultColWidth="0" defaultRowHeight="15" zeroHeight="1" x14ac:dyDescent="0.25"/>
  <cols>
    <col min="1" max="1" width="0.42578125" style="73" customWidth="1"/>
    <col min="2" max="2" width="4.28515625" style="73" customWidth="1"/>
    <col min="3" max="3" width="3.28515625" style="73" customWidth="1"/>
    <col min="4" max="4" width="27.28515625" style="73" customWidth="1"/>
    <col min="5" max="5" width="4.28515625" style="73" customWidth="1"/>
    <col min="6" max="6" width="2.7109375" style="73" customWidth="1"/>
    <col min="7" max="7" width="4.28515625" style="73" customWidth="1"/>
    <col min="8" max="8" width="3.28515625" style="73" customWidth="1"/>
    <col min="9" max="9" width="27.28515625" style="73" customWidth="1"/>
    <col min="10" max="10" width="4.28515625" style="73" customWidth="1"/>
    <col min="11" max="11" width="0.42578125" style="73" customWidth="1"/>
    <col min="12" max="16384" width="11.42578125" style="73" hidden="1"/>
  </cols>
  <sheetData>
    <row r="1" spans="2:10" ht="15" customHeight="1" x14ac:dyDescent="0.25">
      <c r="C1" s="138" t="s">
        <v>134</v>
      </c>
      <c r="D1" s="138"/>
      <c r="E1" s="138"/>
      <c r="F1" s="138"/>
      <c r="G1" s="138"/>
      <c r="H1" s="138"/>
      <c r="I1" s="138"/>
    </row>
    <row r="2" spans="2:10" ht="15" customHeight="1" x14ac:dyDescent="0.25">
      <c r="C2" s="138"/>
      <c r="D2" s="138"/>
      <c r="E2" s="138"/>
      <c r="F2" s="138"/>
      <c r="G2" s="138"/>
      <c r="H2" s="138"/>
      <c r="I2" s="138"/>
    </row>
    <row r="3" spans="2:10" x14ac:dyDescent="0.25"/>
    <row r="4" spans="2:10" x14ac:dyDescent="0.25">
      <c r="B4" s="139" t="s">
        <v>89</v>
      </c>
      <c r="C4" s="139" t="s">
        <v>32</v>
      </c>
      <c r="D4" s="23"/>
      <c r="E4" s="139" t="s">
        <v>90</v>
      </c>
      <c r="F4" s="92"/>
      <c r="G4" s="139" t="s">
        <v>89</v>
      </c>
      <c r="H4" s="139" t="s">
        <v>32</v>
      </c>
      <c r="I4" s="23"/>
      <c r="J4" s="139" t="s">
        <v>90</v>
      </c>
    </row>
    <row r="5" spans="2:10" ht="6.75" customHeight="1" x14ac:dyDescent="0.25">
      <c r="B5" s="140"/>
      <c r="C5" s="140"/>
      <c r="D5" s="24"/>
      <c r="E5" s="140"/>
      <c r="F5" s="92"/>
      <c r="G5" s="140"/>
      <c r="H5" s="140"/>
      <c r="I5" s="24"/>
      <c r="J5" s="140"/>
    </row>
    <row r="6" spans="2:10" ht="6" customHeight="1" x14ac:dyDescent="0.4">
      <c r="B6" s="2"/>
      <c r="C6" s="2"/>
      <c r="D6" s="141" t="s">
        <v>134</v>
      </c>
      <c r="E6" s="24"/>
      <c r="F6" s="92"/>
      <c r="G6" s="25"/>
      <c r="H6" s="25"/>
      <c r="I6" s="141" t="s">
        <v>87</v>
      </c>
      <c r="J6" s="1"/>
    </row>
    <row r="7" spans="2:10" ht="26.25" x14ac:dyDescent="0.4">
      <c r="B7" s="2"/>
      <c r="C7" s="2"/>
      <c r="D7" s="141"/>
      <c r="E7" s="26"/>
      <c r="F7" s="92"/>
      <c r="G7" s="25"/>
      <c r="H7" s="25"/>
      <c r="I7" s="141"/>
      <c r="J7" s="3"/>
    </row>
    <row r="8" spans="2:10" ht="4.5" customHeight="1" x14ac:dyDescent="0.25">
      <c r="B8" s="4"/>
      <c r="C8" s="5"/>
      <c r="D8" s="6"/>
      <c r="E8" s="7"/>
      <c r="G8" s="4"/>
      <c r="H8" s="5"/>
      <c r="I8" s="6"/>
      <c r="J8" s="7"/>
    </row>
    <row r="9" spans="2:10" x14ac:dyDescent="0.25">
      <c r="B9" s="104"/>
      <c r="C9" s="33">
        <v>8</v>
      </c>
      <c r="D9" s="9" t="s">
        <v>136</v>
      </c>
      <c r="E9" s="28">
        <f>SUM(C9*B9)</f>
        <v>0</v>
      </c>
      <c r="F9" s="12"/>
      <c r="G9" s="8"/>
      <c r="H9" s="97"/>
      <c r="I9" s="98"/>
      <c r="J9" s="28">
        <f>SUM(H9*G9)</f>
        <v>0</v>
      </c>
    </row>
    <row r="10" spans="2:10" x14ac:dyDescent="0.25">
      <c r="B10" s="104"/>
      <c r="C10" s="33">
        <v>10</v>
      </c>
      <c r="D10" s="9" t="s">
        <v>137</v>
      </c>
      <c r="E10" s="28">
        <f t="shared" ref="E10:E32" si="0">SUM(C10*B10)</f>
        <v>0</v>
      </c>
      <c r="F10" s="12"/>
      <c r="G10" s="10"/>
      <c r="H10" s="97"/>
      <c r="I10" s="98"/>
      <c r="J10" s="28">
        <f t="shared" ref="J10:J32" si="1">SUM(H10*G10)</f>
        <v>0</v>
      </c>
    </row>
    <row r="11" spans="2:10" x14ac:dyDescent="0.25">
      <c r="B11" s="104"/>
      <c r="C11" s="33">
        <v>10</v>
      </c>
      <c r="D11" s="9" t="s">
        <v>138</v>
      </c>
      <c r="E11" s="28">
        <f t="shared" si="0"/>
        <v>0</v>
      </c>
      <c r="F11" s="12"/>
      <c r="G11" s="10"/>
      <c r="H11" s="97"/>
      <c r="I11" s="98"/>
      <c r="J11" s="28">
        <f t="shared" si="1"/>
        <v>0</v>
      </c>
    </row>
    <row r="12" spans="2:10" x14ac:dyDescent="0.25">
      <c r="B12" s="104"/>
      <c r="C12" s="33">
        <v>3</v>
      </c>
      <c r="D12" s="9" t="s">
        <v>112</v>
      </c>
      <c r="E12" s="28">
        <f t="shared" si="0"/>
        <v>0</v>
      </c>
      <c r="F12" s="12"/>
      <c r="G12" s="10"/>
      <c r="H12" s="97"/>
      <c r="I12" s="98"/>
      <c r="J12" s="28">
        <f t="shared" si="1"/>
        <v>0</v>
      </c>
    </row>
    <row r="13" spans="2:10" x14ac:dyDescent="0.25">
      <c r="B13" s="104"/>
      <c r="C13" s="100">
        <v>20</v>
      </c>
      <c r="D13" s="32" t="s">
        <v>128</v>
      </c>
      <c r="E13" s="28">
        <f t="shared" si="0"/>
        <v>0</v>
      </c>
      <c r="F13" s="12"/>
      <c r="G13" s="10"/>
      <c r="H13" s="97"/>
      <c r="I13" s="98"/>
      <c r="J13" s="28">
        <f t="shared" si="1"/>
        <v>0</v>
      </c>
    </row>
    <row r="14" spans="2:10" x14ac:dyDescent="0.25">
      <c r="B14" s="104"/>
      <c r="C14" s="100">
        <v>25</v>
      </c>
      <c r="D14" s="32" t="s">
        <v>127</v>
      </c>
      <c r="E14" s="28">
        <f t="shared" si="0"/>
        <v>0</v>
      </c>
      <c r="F14" s="12"/>
      <c r="G14" s="10"/>
      <c r="H14" s="97"/>
      <c r="I14" s="98"/>
      <c r="J14" s="28">
        <f t="shared" si="1"/>
        <v>0</v>
      </c>
    </row>
    <row r="15" spans="2:10" x14ac:dyDescent="0.25">
      <c r="B15" s="104"/>
      <c r="C15" s="33">
        <v>1</v>
      </c>
      <c r="D15" s="9" t="s">
        <v>39</v>
      </c>
      <c r="E15" s="28">
        <f t="shared" si="0"/>
        <v>0</v>
      </c>
      <c r="F15" s="12"/>
      <c r="G15" s="10"/>
      <c r="H15" s="97"/>
      <c r="I15" s="98"/>
      <c r="J15" s="28">
        <f t="shared" si="1"/>
        <v>0</v>
      </c>
    </row>
    <row r="16" spans="2:10" x14ac:dyDescent="0.25">
      <c r="B16" s="104"/>
      <c r="C16" s="33">
        <v>2</v>
      </c>
      <c r="D16" s="9" t="s">
        <v>43</v>
      </c>
      <c r="E16" s="28">
        <f t="shared" si="0"/>
        <v>0</v>
      </c>
      <c r="F16" s="12"/>
      <c r="G16" s="10"/>
      <c r="H16" s="97"/>
      <c r="I16" s="98"/>
      <c r="J16" s="28">
        <f t="shared" si="1"/>
        <v>0</v>
      </c>
    </row>
    <row r="17" spans="2:10" x14ac:dyDescent="0.25">
      <c r="B17" s="104"/>
      <c r="C17" s="33">
        <v>16</v>
      </c>
      <c r="D17" s="9" t="s">
        <v>139</v>
      </c>
      <c r="E17" s="28">
        <f t="shared" si="0"/>
        <v>0</v>
      </c>
      <c r="F17" s="12"/>
      <c r="G17" s="10"/>
      <c r="H17" s="97"/>
      <c r="I17" s="98"/>
      <c r="J17" s="28">
        <f t="shared" si="1"/>
        <v>0</v>
      </c>
    </row>
    <row r="18" spans="2:10" x14ac:dyDescent="0.25">
      <c r="B18" s="104"/>
      <c r="C18" s="33">
        <v>5</v>
      </c>
      <c r="D18" s="9" t="s">
        <v>140</v>
      </c>
      <c r="E18" s="28">
        <f t="shared" si="0"/>
        <v>0</v>
      </c>
      <c r="F18" s="12"/>
      <c r="G18" s="10"/>
      <c r="H18" s="97"/>
      <c r="I18" s="98"/>
      <c r="J18" s="28">
        <f t="shared" si="1"/>
        <v>0</v>
      </c>
    </row>
    <row r="19" spans="2:10" x14ac:dyDescent="0.25">
      <c r="B19" s="104"/>
      <c r="C19" s="33">
        <v>7</v>
      </c>
      <c r="D19" s="9" t="s">
        <v>117</v>
      </c>
      <c r="E19" s="28">
        <f t="shared" si="0"/>
        <v>0</v>
      </c>
      <c r="F19" s="12"/>
      <c r="G19" s="10"/>
      <c r="H19" s="97"/>
      <c r="I19" s="98"/>
      <c r="J19" s="28">
        <f t="shared" si="1"/>
        <v>0</v>
      </c>
    </row>
    <row r="20" spans="2:10" x14ac:dyDescent="0.25">
      <c r="B20" s="104"/>
      <c r="C20" s="33">
        <v>1</v>
      </c>
      <c r="D20" s="9" t="s">
        <v>141</v>
      </c>
      <c r="E20" s="28">
        <f t="shared" si="0"/>
        <v>0</v>
      </c>
      <c r="F20" s="12"/>
      <c r="G20" s="10"/>
      <c r="H20" s="97"/>
      <c r="I20" s="98"/>
      <c r="J20" s="28">
        <f t="shared" si="1"/>
        <v>0</v>
      </c>
    </row>
    <row r="21" spans="2:10" x14ac:dyDescent="0.25">
      <c r="B21" s="104"/>
      <c r="C21" s="33">
        <v>2</v>
      </c>
      <c r="D21" s="9" t="s">
        <v>118</v>
      </c>
      <c r="E21" s="28">
        <f t="shared" si="0"/>
        <v>0</v>
      </c>
      <c r="F21" s="12"/>
      <c r="G21" s="10"/>
      <c r="H21" s="97"/>
      <c r="I21" s="98"/>
      <c r="J21" s="28">
        <f t="shared" si="1"/>
        <v>0</v>
      </c>
    </row>
    <row r="22" spans="2:10" x14ac:dyDescent="0.25">
      <c r="B22" s="104"/>
      <c r="C22" s="33">
        <v>15</v>
      </c>
      <c r="D22" s="9" t="s">
        <v>142</v>
      </c>
      <c r="E22" s="28">
        <f t="shared" si="0"/>
        <v>0</v>
      </c>
      <c r="F22" s="12"/>
      <c r="G22" s="10"/>
      <c r="H22" s="97"/>
      <c r="I22" s="98"/>
      <c r="J22" s="28">
        <f t="shared" si="1"/>
        <v>0</v>
      </c>
    </row>
    <row r="23" spans="2:10" x14ac:dyDescent="0.25">
      <c r="B23" s="104"/>
      <c r="C23" s="33">
        <v>8</v>
      </c>
      <c r="D23" s="9" t="s">
        <v>143</v>
      </c>
      <c r="E23" s="28">
        <f t="shared" si="0"/>
        <v>0</v>
      </c>
      <c r="F23" s="12"/>
      <c r="G23" s="10"/>
      <c r="H23" s="97"/>
      <c r="I23" s="98"/>
      <c r="J23" s="28">
        <f t="shared" si="1"/>
        <v>0</v>
      </c>
    </row>
    <row r="24" spans="2:10" x14ac:dyDescent="0.25">
      <c r="B24" s="104"/>
      <c r="C24" s="33">
        <v>7</v>
      </c>
      <c r="D24" s="9" t="s">
        <v>144</v>
      </c>
      <c r="E24" s="28">
        <f t="shared" si="0"/>
        <v>0</v>
      </c>
      <c r="F24" s="12"/>
      <c r="G24" s="10"/>
      <c r="H24" s="97"/>
      <c r="I24" s="98"/>
      <c r="J24" s="28">
        <f t="shared" si="1"/>
        <v>0</v>
      </c>
    </row>
    <row r="25" spans="2:10" x14ac:dyDescent="0.25">
      <c r="B25" s="104"/>
      <c r="C25" s="33">
        <v>4</v>
      </c>
      <c r="D25" s="9" t="s">
        <v>145</v>
      </c>
      <c r="E25" s="28">
        <f t="shared" si="0"/>
        <v>0</v>
      </c>
      <c r="F25" s="12"/>
      <c r="G25" s="10"/>
      <c r="H25" s="97"/>
      <c r="I25" s="98"/>
      <c r="J25" s="28">
        <f t="shared" si="1"/>
        <v>0</v>
      </c>
    </row>
    <row r="26" spans="2:10" x14ac:dyDescent="0.25">
      <c r="B26" s="104"/>
      <c r="C26" s="33">
        <v>2</v>
      </c>
      <c r="D26" s="9" t="s">
        <v>121</v>
      </c>
      <c r="E26" s="28">
        <f t="shared" si="0"/>
        <v>0</v>
      </c>
      <c r="F26" s="12"/>
      <c r="G26" s="10"/>
      <c r="H26" s="97"/>
      <c r="I26" s="98"/>
      <c r="J26" s="28">
        <f t="shared" si="1"/>
        <v>0</v>
      </c>
    </row>
    <row r="27" spans="2:10" x14ac:dyDescent="0.25">
      <c r="B27" s="104"/>
      <c r="C27" s="33">
        <v>3</v>
      </c>
      <c r="D27" s="9" t="s">
        <v>64</v>
      </c>
      <c r="E27" s="28">
        <f t="shared" si="0"/>
        <v>0</v>
      </c>
      <c r="F27" s="12"/>
      <c r="G27" s="10"/>
      <c r="H27" s="97"/>
      <c r="I27" s="98"/>
      <c r="J27" s="28">
        <f t="shared" si="1"/>
        <v>0</v>
      </c>
    </row>
    <row r="28" spans="2:10" x14ac:dyDescent="0.25">
      <c r="B28" s="104"/>
      <c r="C28" s="33">
        <v>5</v>
      </c>
      <c r="D28" s="9" t="s">
        <v>146</v>
      </c>
      <c r="E28" s="28">
        <f t="shared" si="0"/>
        <v>0</v>
      </c>
      <c r="F28" s="12"/>
      <c r="G28" s="10"/>
      <c r="H28" s="97"/>
      <c r="I28" s="98"/>
      <c r="J28" s="28">
        <f t="shared" si="1"/>
        <v>0</v>
      </c>
    </row>
    <row r="29" spans="2:10" x14ac:dyDescent="0.25">
      <c r="B29" s="104"/>
      <c r="C29" s="33">
        <v>8</v>
      </c>
      <c r="D29" s="9" t="s">
        <v>147</v>
      </c>
      <c r="E29" s="28">
        <f t="shared" si="0"/>
        <v>0</v>
      </c>
      <c r="F29" s="12"/>
      <c r="G29" s="10"/>
      <c r="H29" s="97"/>
      <c r="I29" s="98"/>
      <c r="J29" s="28">
        <f t="shared" si="1"/>
        <v>0</v>
      </c>
    </row>
    <row r="30" spans="2:10" x14ac:dyDescent="0.25">
      <c r="B30" s="104"/>
      <c r="C30" s="33">
        <v>7</v>
      </c>
      <c r="D30" s="32" t="s">
        <v>129</v>
      </c>
      <c r="E30" s="28">
        <f t="shared" si="0"/>
        <v>0</v>
      </c>
      <c r="F30" s="12"/>
      <c r="G30" s="10"/>
      <c r="H30" s="97"/>
      <c r="I30" s="98"/>
      <c r="J30" s="28">
        <f t="shared" si="1"/>
        <v>0</v>
      </c>
    </row>
    <row r="31" spans="2:10" x14ac:dyDescent="0.25">
      <c r="B31" s="104"/>
      <c r="C31" s="33">
        <v>4</v>
      </c>
      <c r="D31" s="32" t="s">
        <v>148</v>
      </c>
      <c r="E31" s="28">
        <f t="shared" si="0"/>
        <v>0</v>
      </c>
      <c r="F31" s="12"/>
      <c r="G31" s="10"/>
      <c r="H31" s="97"/>
      <c r="I31" s="98"/>
      <c r="J31" s="28">
        <f t="shared" si="1"/>
        <v>0</v>
      </c>
    </row>
    <row r="32" spans="2:10" x14ac:dyDescent="0.25">
      <c r="B32" s="104"/>
      <c r="C32" s="101"/>
      <c r="D32" s="32" t="s">
        <v>95</v>
      </c>
      <c r="E32" s="28">
        <f t="shared" si="0"/>
        <v>0</v>
      </c>
      <c r="F32" s="12"/>
      <c r="G32" s="10"/>
      <c r="H32" s="97"/>
      <c r="I32" s="98"/>
      <c r="J32" s="28">
        <f t="shared" si="1"/>
        <v>0</v>
      </c>
    </row>
    <row r="33" spans="2:10" x14ac:dyDescent="0.25">
      <c r="F33" s="12"/>
      <c r="G33" s="15"/>
      <c r="H33" s="19"/>
      <c r="I33" s="16"/>
      <c r="J33" s="16"/>
    </row>
    <row r="34" spans="2:10" x14ac:dyDescent="0.25">
      <c r="B34" s="10"/>
      <c r="C34" s="29">
        <v>1</v>
      </c>
      <c r="D34" s="27" t="s">
        <v>68</v>
      </c>
      <c r="E34" s="28">
        <f t="shared" ref="E34:E36" si="2">SUM(C34*B34)</f>
        <v>0</v>
      </c>
      <c r="F34" s="12"/>
      <c r="G34" s="15"/>
      <c r="H34" s="19"/>
      <c r="I34" s="16"/>
      <c r="J34" s="16"/>
    </row>
    <row r="35" spans="2:10" ht="15.75" thickBot="1" x14ac:dyDescent="0.3">
      <c r="B35" s="10"/>
      <c r="C35" s="30">
        <v>1.5</v>
      </c>
      <c r="D35" s="27" t="s">
        <v>69</v>
      </c>
      <c r="E35" s="28">
        <f t="shared" si="2"/>
        <v>0</v>
      </c>
      <c r="F35" s="12"/>
      <c r="G35" s="15"/>
      <c r="I35" s="20" t="s">
        <v>88</v>
      </c>
      <c r="J35" s="14">
        <f>SUM(J9:J32)</f>
        <v>0</v>
      </c>
    </row>
    <row r="36" spans="2:10" ht="15.75" thickTop="1" x14ac:dyDescent="0.25">
      <c r="B36" s="10"/>
      <c r="C36" s="34">
        <v>6</v>
      </c>
      <c r="D36" s="27" t="s">
        <v>126</v>
      </c>
      <c r="E36" s="28">
        <f t="shared" si="2"/>
        <v>0</v>
      </c>
      <c r="F36" s="12"/>
      <c r="G36" s="15"/>
      <c r="H36" s="19"/>
      <c r="I36" s="16"/>
      <c r="J36" s="16"/>
    </row>
    <row r="37" spans="2:10" x14ac:dyDescent="0.25">
      <c r="F37" s="12"/>
      <c r="G37" s="15"/>
      <c r="H37" s="19"/>
      <c r="I37" s="16"/>
      <c r="J37" s="16"/>
    </row>
    <row r="38" spans="2:10" ht="15.75" thickBot="1" x14ac:dyDescent="0.3">
      <c r="D38" s="13" t="s">
        <v>135</v>
      </c>
      <c r="E38" s="14">
        <f>SUM(E34:E36,E9:E32)</f>
        <v>0</v>
      </c>
      <c r="F38" s="12"/>
      <c r="G38" s="10"/>
      <c r="H38" s="56">
        <v>1</v>
      </c>
      <c r="I38" s="9" t="s">
        <v>125</v>
      </c>
      <c r="J38" s="9">
        <f>SUM(G38*H38)</f>
        <v>0</v>
      </c>
    </row>
    <row r="39" spans="2:10" ht="15.75" thickTop="1" x14ac:dyDescent="0.25">
      <c r="F39" s="12"/>
      <c r="G39" s="10"/>
      <c r="H39" s="29">
        <v>1</v>
      </c>
      <c r="I39" s="27" t="s">
        <v>101</v>
      </c>
      <c r="J39" s="9">
        <f>SUM(G39*H39)</f>
        <v>0</v>
      </c>
    </row>
    <row r="40" spans="2:10" x14ac:dyDescent="0.25">
      <c r="F40" s="12"/>
      <c r="G40" s="10"/>
      <c r="H40" s="29">
        <v>1</v>
      </c>
      <c r="I40" s="27" t="s">
        <v>96</v>
      </c>
      <c r="J40" s="9">
        <f t="shared" ref="J40:J45" si="3">SUM(G40*H40)</f>
        <v>0</v>
      </c>
    </row>
    <row r="41" spans="2:10" x14ac:dyDescent="0.25">
      <c r="F41" s="12"/>
      <c r="G41" s="10"/>
      <c r="H41" s="29">
        <v>1</v>
      </c>
      <c r="I41" s="27" t="s">
        <v>124</v>
      </c>
      <c r="J41" s="9">
        <f t="shared" si="3"/>
        <v>0</v>
      </c>
    </row>
    <row r="42" spans="2:10" x14ac:dyDescent="0.25">
      <c r="F42" s="12"/>
      <c r="G42" s="10"/>
      <c r="H42" s="29">
        <v>1</v>
      </c>
      <c r="I42" s="27" t="s">
        <v>123</v>
      </c>
      <c r="J42" s="9">
        <f t="shared" si="3"/>
        <v>0</v>
      </c>
    </row>
    <row r="43" spans="2:10" x14ac:dyDescent="0.25">
      <c r="F43" s="12"/>
      <c r="G43" s="10"/>
      <c r="H43" s="29">
        <v>1</v>
      </c>
      <c r="I43" s="27" t="s">
        <v>98</v>
      </c>
      <c r="J43" s="9">
        <f t="shared" si="3"/>
        <v>0</v>
      </c>
    </row>
    <row r="44" spans="2:10" x14ac:dyDescent="0.25">
      <c r="F44" s="12"/>
      <c r="G44" s="10"/>
      <c r="H44" s="29">
        <v>1</v>
      </c>
      <c r="I44" s="27" t="s">
        <v>99</v>
      </c>
      <c r="J44" s="9">
        <f t="shared" si="3"/>
        <v>0</v>
      </c>
    </row>
    <row r="45" spans="2:10" x14ac:dyDescent="0.25">
      <c r="F45" s="12"/>
      <c r="G45" s="10"/>
      <c r="H45" s="34">
        <v>1</v>
      </c>
      <c r="I45" s="27" t="s">
        <v>100</v>
      </c>
      <c r="J45" s="9">
        <f t="shared" si="3"/>
        <v>0</v>
      </c>
    </row>
    <row r="46" spans="2:10" x14ac:dyDescent="0.25">
      <c r="F46" s="12"/>
      <c r="G46" s="15"/>
      <c r="H46" s="12"/>
      <c r="I46" s="12"/>
      <c r="J46" s="12"/>
    </row>
    <row r="47" spans="2:10" x14ac:dyDescent="0.25">
      <c r="G47" s="15"/>
      <c r="H47" s="12"/>
    </row>
    <row r="48" spans="2:10" x14ac:dyDescent="0.25">
      <c r="G48" s="93" t="s">
        <v>93</v>
      </c>
      <c r="H48" s="94"/>
      <c r="I48" s="12"/>
      <c r="J48" s="12"/>
    </row>
    <row r="49" spans="6:10" x14ac:dyDescent="0.25">
      <c r="G49" s="99"/>
      <c r="H49" s="95"/>
      <c r="I49" s="96" t="s">
        <v>91</v>
      </c>
      <c r="J49" s="12"/>
    </row>
    <row r="50" spans="6:10" x14ac:dyDescent="0.25">
      <c r="F50" s="12"/>
      <c r="G50" s="99"/>
      <c r="H50" s="95"/>
      <c r="I50" s="96" t="s">
        <v>92</v>
      </c>
      <c r="J50" s="12"/>
    </row>
    <row r="51" spans="6:10" x14ac:dyDescent="0.25">
      <c r="F51" s="12"/>
      <c r="J51" s="12"/>
    </row>
    <row r="52" spans="6:10" hidden="1" x14ac:dyDescent="0.25">
      <c r="F52" s="12"/>
      <c r="J52" s="12"/>
    </row>
    <row r="53" spans="6:10" hidden="1" x14ac:dyDescent="0.25">
      <c r="F53" s="12"/>
      <c r="G53" s="12"/>
      <c r="H53" s="12"/>
      <c r="I53" s="12"/>
      <c r="J53" s="12"/>
    </row>
    <row r="54" spans="6:10" hidden="1" x14ac:dyDescent="0.25">
      <c r="G54" s="12"/>
      <c r="H54" s="12"/>
      <c r="I54" s="12"/>
      <c r="J54" s="12"/>
    </row>
    <row r="55" spans="6:10" hidden="1" x14ac:dyDescent="0.25">
      <c r="G55" s="12"/>
      <c r="H55" s="12"/>
      <c r="I55" s="12"/>
      <c r="J55" s="12"/>
    </row>
    <row r="56" spans="6:10" hidden="1" x14ac:dyDescent="0.25">
      <c r="G56" s="12"/>
      <c r="H56" s="12"/>
      <c r="I56" s="12"/>
      <c r="J56" s="12"/>
    </row>
    <row r="57" spans="6:10" hidden="1" x14ac:dyDescent="0.25">
      <c r="G57" s="12"/>
      <c r="H57" s="12"/>
      <c r="I57" s="12"/>
      <c r="J57" s="12"/>
    </row>
    <row r="58" spans="6:10" hidden="1" x14ac:dyDescent="0.25">
      <c r="G58" s="12"/>
      <c r="H58" s="12"/>
      <c r="I58" s="12"/>
      <c r="J58" s="12"/>
    </row>
    <row r="59" spans="6:10" hidden="1" x14ac:dyDescent="0.25">
      <c r="G59" s="12"/>
      <c r="H59" s="12"/>
      <c r="I59" s="12"/>
      <c r="J59" s="12"/>
    </row>
    <row r="60" spans="6:10" hidden="1" x14ac:dyDescent="0.25"/>
    <row r="61" spans="6:10" hidden="1" x14ac:dyDescent="0.25"/>
    <row r="62" spans="6:10" hidden="1" x14ac:dyDescent="0.25"/>
    <row r="63" spans="6:10" hidden="1" x14ac:dyDescent="0.25"/>
    <row r="64" spans="6:10" hidden="1" x14ac:dyDescent="0.25"/>
    <row r="65" spans="7:9" hidden="1" x14ac:dyDescent="0.25"/>
    <row r="66" spans="7:9" hidden="1" x14ac:dyDescent="0.25">
      <c r="G66" s="12"/>
      <c r="H66" s="12"/>
      <c r="I66" s="12"/>
    </row>
  </sheetData>
  <sheetProtection algorithmName="SHA-512" hashValue="JIyjYGQIM3/UD7cgtxSfxNSwiQSSWNYXt59NMRo4ee/G6vl8Qm0oaW9VI5omb9OQeS83DUWgfWr+pKqz2BedGA==" saltValue="+Xo3ePie/PaZaheR5imOXQ==" spinCount="100000" sheet="1" objects="1" scenarios="1" selectLockedCells="1"/>
  <mergeCells count="9">
    <mergeCell ref="J4:J5"/>
    <mergeCell ref="D6:D7"/>
    <mergeCell ref="I6:I7"/>
    <mergeCell ref="C1:I2"/>
    <mergeCell ref="B4:B5"/>
    <mergeCell ref="C4:C5"/>
    <mergeCell ref="E4:E5"/>
    <mergeCell ref="G4:G5"/>
    <mergeCell ref="H4:H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showRowColHeaders="0" workbookViewId="0">
      <selection activeCell="H9" sqref="H9"/>
    </sheetView>
  </sheetViews>
  <sheetFormatPr baseColWidth="10" defaultColWidth="0" defaultRowHeight="15" zeroHeight="1" x14ac:dyDescent="0.25"/>
  <cols>
    <col min="1" max="1" width="0.42578125" style="73" customWidth="1"/>
    <col min="2" max="2" width="4.28515625" style="73" customWidth="1"/>
    <col min="3" max="3" width="3.28515625" style="73" customWidth="1"/>
    <col min="4" max="4" width="27.28515625" style="73" customWidth="1"/>
    <col min="5" max="5" width="4.28515625" style="73" customWidth="1"/>
    <col min="6" max="6" width="2.7109375" style="73" customWidth="1"/>
    <col min="7" max="7" width="4.28515625" style="73" customWidth="1"/>
    <col min="8" max="8" width="3.28515625" style="73" customWidth="1"/>
    <col min="9" max="9" width="27.28515625" style="73" customWidth="1"/>
    <col min="10" max="10" width="4.28515625" style="73" customWidth="1"/>
    <col min="11" max="11" width="0.42578125" style="73" customWidth="1"/>
    <col min="12" max="16384" width="11.42578125" style="73" hidden="1"/>
  </cols>
  <sheetData>
    <row r="1" spans="2:10" ht="15" customHeight="1" x14ac:dyDescent="0.25">
      <c r="C1" s="138" t="s">
        <v>150</v>
      </c>
      <c r="D1" s="138"/>
      <c r="E1" s="138"/>
      <c r="F1" s="138"/>
      <c r="G1" s="138"/>
      <c r="H1" s="138"/>
      <c r="I1" s="138"/>
    </row>
    <row r="2" spans="2:10" ht="15" customHeight="1" x14ac:dyDescent="0.25">
      <c r="C2" s="138"/>
      <c r="D2" s="138"/>
      <c r="E2" s="138"/>
      <c r="F2" s="138"/>
      <c r="G2" s="138"/>
      <c r="H2" s="138"/>
      <c r="I2" s="138"/>
    </row>
    <row r="3" spans="2:10" x14ac:dyDescent="0.25"/>
    <row r="4" spans="2:10" x14ac:dyDescent="0.25">
      <c r="B4" s="139" t="s">
        <v>89</v>
      </c>
      <c r="C4" s="139" t="s">
        <v>32</v>
      </c>
      <c r="D4" s="23"/>
      <c r="E4" s="139" t="s">
        <v>90</v>
      </c>
      <c r="F4" s="92"/>
      <c r="G4" s="139" t="s">
        <v>89</v>
      </c>
      <c r="H4" s="139" t="s">
        <v>32</v>
      </c>
      <c r="I4" s="23"/>
      <c r="J4" s="139" t="s">
        <v>90</v>
      </c>
    </row>
    <row r="5" spans="2:10" ht="6.75" customHeight="1" x14ac:dyDescent="0.25">
      <c r="B5" s="140"/>
      <c r="C5" s="140"/>
      <c r="D5" s="24"/>
      <c r="E5" s="140"/>
      <c r="F5" s="92"/>
      <c r="G5" s="140"/>
      <c r="H5" s="140"/>
      <c r="I5" s="24"/>
      <c r="J5" s="140"/>
    </row>
    <row r="6" spans="2:10" ht="6" customHeight="1" x14ac:dyDescent="0.4">
      <c r="B6" s="2"/>
      <c r="C6" s="2"/>
      <c r="D6" s="146" t="s">
        <v>151</v>
      </c>
      <c r="E6" s="24"/>
      <c r="F6" s="92"/>
      <c r="G6" s="25"/>
      <c r="H6" s="25"/>
      <c r="I6" s="141" t="s">
        <v>87</v>
      </c>
      <c r="J6" s="1"/>
    </row>
    <row r="7" spans="2:10" ht="26.25" x14ac:dyDescent="0.4">
      <c r="B7" s="2"/>
      <c r="C7" s="2"/>
      <c r="D7" s="146"/>
      <c r="E7" s="26"/>
      <c r="F7" s="92"/>
      <c r="G7" s="25"/>
      <c r="H7" s="25"/>
      <c r="I7" s="141"/>
      <c r="J7" s="3"/>
    </row>
    <row r="8" spans="2:10" ht="4.5" customHeight="1" x14ac:dyDescent="0.25">
      <c r="B8" s="4"/>
      <c r="C8" s="5"/>
      <c r="D8" s="6"/>
      <c r="E8" s="7"/>
      <c r="G8" s="4"/>
      <c r="H8" s="5"/>
      <c r="I8" s="6"/>
      <c r="J8" s="7"/>
    </row>
    <row r="9" spans="2:10" x14ac:dyDescent="0.25">
      <c r="B9" s="8"/>
      <c r="C9" s="29">
        <v>1</v>
      </c>
      <c r="D9" s="32" t="s">
        <v>152</v>
      </c>
      <c r="E9" s="57">
        <f>SUM(C9*B9)</f>
        <v>0</v>
      </c>
      <c r="F9" s="12"/>
      <c r="G9" s="8"/>
      <c r="H9" s="97"/>
      <c r="I9" s="98" t="s">
        <v>214</v>
      </c>
      <c r="J9" s="28">
        <f>SUM(H9*G9)</f>
        <v>0</v>
      </c>
    </row>
    <row r="10" spans="2:10" x14ac:dyDescent="0.25">
      <c r="B10" s="10"/>
      <c r="C10" s="29">
        <v>6</v>
      </c>
      <c r="D10" s="32" t="s">
        <v>153</v>
      </c>
      <c r="E10" s="57">
        <f t="shared" ref="E10:E44" si="0">SUM(C10*B10)</f>
        <v>0</v>
      </c>
      <c r="F10" s="12"/>
      <c r="G10" s="10"/>
      <c r="H10" s="97"/>
      <c r="I10" s="98"/>
      <c r="J10" s="28">
        <f t="shared" ref="J10:J32" si="1">SUM(H10*G10)</f>
        <v>0</v>
      </c>
    </row>
    <row r="11" spans="2:10" x14ac:dyDescent="0.25">
      <c r="B11" s="10"/>
      <c r="C11" s="29">
        <v>15</v>
      </c>
      <c r="D11" s="32" t="s">
        <v>168</v>
      </c>
      <c r="E11" s="57">
        <f t="shared" si="0"/>
        <v>0</v>
      </c>
      <c r="F11" s="12"/>
      <c r="G11" s="10"/>
      <c r="H11" s="97"/>
      <c r="I11" s="98"/>
      <c r="J11" s="28">
        <f t="shared" si="1"/>
        <v>0</v>
      </c>
    </row>
    <row r="12" spans="2:10" x14ac:dyDescent="0.25">
      <c r="B12" s="10"/>
      <c r="C12" s="29">
        <v>2</v>
      </c>
      <c r="D12" s="32" t="s">
        <v>43</v>
      </c>
      <c r="E12" s="57">
        <f t="shared" si="0"/>
        <v>0</v>
      </c>
      <c r="F12" s="12"/>
      <c r="G12" s="10"/>
      <c r="H12" s="97"/>
      <c r="I12" s="98"/>
      <c r="J12" s="28">
        <f t="shared" si="1"/>
        <v>0</v>
      </c>
    </row>
    <row r="13" spans="2:10" x14ac:dyDescent="0.25">
      <c r="B13" s="10"/>
      <c r="C13" s="29">
        <v>2</v>
      </c>
      <c r="D13" s="32" t="s">
        <v>154</v>
      </c>
      <c r="E13" s="57">
        <f t="shared" si="0"/>
        <v>0</v>
      </c>
      <c r="F13" s="12"/>
      <c r="G13" s="10"/>
      <c r="H13" s="97"/>
      <c r="I13" s="98"/>
      <c r="J13" s="28">
        <f t="shared" si="1"/>
        <v>0</v>
      </c>
    </row>
    <row r="14" spans="2:10" x14ac:dyDescent="0.25">
      <c r="B14" s="10"/>
      <c r="C14" s="29">
        <v>5</v>
      </c>
      <c r="D14" s="32" t="s">
        <v>155</v>
      </c>
      <c r="E14" s="57">
        <f t="shared" si="0"/>
        <v>0</v>
      </c>
      <c r="F14" s="12"/>
      <c r="G14" s="10"/>
      <c r="H14" s="97"/>
      <c r="I14" s="98"/>
      <c r="J14" s="28">
        <f t="shared" si="1"/>
        <v>0</v>
      </c>
    </row>
    <row r="15" spans="2:10" x14ac:dyDescent="0.25">
      <c r="B15" s="10"/>
      <c r="C15" s="29">
        <v>5</v>
      </c>
      <c r="D15" s="32" t="s">
        <v>156</v>
      </c>
      <c r="E15" s="57">
        <f t="shared" si="0"/>
        <v>0</v>
      </c>
      <c r="F15" s="12"/>
      <c r="G15" s="10"/>
      <c r="H15" s="97"/>
      <c r="I15" s="98"/>
      <c r="J15" s="28">
        <f t="shared" si="1"/>
        <v>0</v>
      </c>
    </row>
    <row r="16" spans="2:10" x14ac:dyDescent="0.25">
      <c r="B16" s="10"/>
      <c r="C16" s="29">
        <v>5</v>
      </c>
      <c r="D16" s="32" t="s">
        <v>157</v>
      </c>
      <c r="E16" s="57">
        <f t="shared" si="0"/>
        <v>0</v>
      </c>
      <c r="F16" s="12"/>
      <c r="G16" s="10"/>
      <c r="H16" s="97"/>
      <c r="I16" s="98"/>
      <c r="J16" s="28">
        <f t="shared" si="1"/>
        <v>0</v>
      </c>
    </row>
    <row r="17" spans="2:10" x14ac:dyDescent="0.25">
      <c r="B17" s="10"/>
      <c r="C17" s="29">
        <v>10</v>
      </c>
      <c r="D17" s="32" t="s">
        <v>158</v>
      </c>
      <c r="E17" s="57">
        <f t="shared" si="0"/>
        <v>0</v>
      </c>
      <c r="F17" s="12"/>
      <c r="G17" s="10"/>
      <c r="H17" s="97"/>
      <c r="I17" s="98"/>
      <c r="J17" s="28">
        <f t="shared" si="1"/>
        <v>0</v>
      </c>
    </row>
    <row r="18" spans="2:10" x14ac:dyDescent="0.25">
      <c r="B18" s="10"/>
      <c r="C18" s="29">
        <v>2</v>
      </c>
      <c r="D18" s="32" t="s">
        <v>159</v>
      </c>
      <c r="E18" s="57">
        <f t="shared" si="0"/>
        <v>0</v>
      </c>
      <c r="F18" s="12"/>
      <c r="G18" s="10"/>
      <c r="H18" s="97"/>
      <c r="I18" s="98"/>
      <c r="J18" s="28">
        <f t="shared" si="1"/>
        <v>0</v>
      </c>
    </row>
    <row r="19" spans="2:10" x14ac:dyDescent="0.25">
      <c r="B19" s="10"/>
      <c r="C19" s="29">
        <v>4</v>
      </c>
      <c r="D19" s="32" t="s">
        <v>160</v>
      </c>
      <c r="E19" s="57">
        <f t="shared" si="0"/>
        <v>0</v>
      </c>
      <c r="F19" s="12"/>
      <c r="G19" s="10"/>
      <c r="H19" s="97"/>
      <c r="I19" s="98"/>
      <c r="J19" s="28">
        <f t="shared" si="1"/>
        <v>0</v>
      </c>
    </row>
    <row r="20" spans="2:10" x14ac:dyDescent="0.25">
      <c r="B20" s="10"/>
      <c r="C20" s="29">
        <v>2</v>
      </c>
      <c r="D20" s="32" t="s">
        <v>62</v>
      </c>
      <c r="E20" s="57">
        <f t="shared" si="0"/>
        <v>0</v>
      </c>
      <c r="F20" s="12"/>
      <c r="G20" s="10"/>
      <c r="H20" s="97"/>
      <c r="I20" s="98"/>
      <c r="J20" s="28">
        <f t="shared" si="1"/>
        <v>0</v>
      </c>
    </row>
    <row r="21" spans="2:10" x14ac:dyDescent="0.25">
      <c r="B21" s="10"/>
      <c r="C21" s="29">
        <v>3</v>
      </c>
      <c r="D21" s="32" t="s">
        <v>64</v>
      </c>
      <c r="E21" s="57">
        <f t="shared" si="0"/>
        <v>0</v>
      </c>
      <c r="F21" s="12"/>
      <c r="G21" s="10"/>
      <c r="H21" s="97"/>
      <c r="I21" s="98"/>
      <c r="J21" s="28">
        <f t="shared" si="1"/>
        <v>0</v>
      </c>
    </row>
    <row r="22" spans="2:10" x14ac:dyDescent="0.25">
      <c r="B22" s="10"/>
      <c r="C22" s="29">
        <v>5</v>
      </c>
      <c r="D22" s="32" t="s">
        <v>161</v>
      </c>
      <c r="E22" s="57">
        <f t="shared" si="0"/>
        <v>0</v>
      </c>
      <c r="F22" s="12"/>
      <c r="G22" s="10"/>
      <c r="H22" s="97"/>
      <c r="I22" s="98"/>
      <c r="J22" s="28">
        <f t="shared" si="1"/>
        <v>0</v>
      </c>
    </row>
    <row r="23" spans="2:10" x14ac:dyDescent="0.25">
      <c r="B23" s="10"/>
      <c r="C23" s="29">
        <v>8</v>
      </c>
      <c r="D23" s="32" t="s">
        <v>147</v>
      </c>
      <c r="E23" s="57">
        <f t="shared" si="0"/>
        <v>0</v>
      </c>
      <c r="F23" s="12"/>
      <c r="G23" s="10"/>
      <c r="H23" s="97"/>
      <c r="I23" s="98"/>
      <c r="J23" s="28">
        <f t="shared" si="1"/>
        <v>0</v>
      </c>
    </row>
    <row r="24" spans="2:10" x14ac:dyDescent="0.25">
      <c r="B24" s="10"/>
      <c r="C24" s="29">
        <v>4</v>
      </c>
      <c r="D24" s="32" t="s">
        <v>162</v>
      </c>
      <c r="E24" s="57">
        <f t="shared" si="0"/>
        <v>0</v>
      </c>
      <c r="F24" s="12"/>
      <c r="G24" s="10"/>
      <c r="H24" s="97"/>
      <c r="I24" s="98"/>
      <c r="J24" s="28">
        <f t="shared" si="1"/>
        <v>0</v>
      </c>
    </row>
    <row r="25" spans="2:10" x14ac:dyDescent="0.25">
      <c r="B25" s="10"/>
      <c r="C25" s="29">
        <v>5</v>
      </c>
      <c r="D25" s="32" t="s">
        <v>169</v>
      </c>
      <c r="E25" s="57">
        <f t="shared" si="0"/>
        <v>0</v>
      </c>
      <c r="F25" s="12"/>
      <c r="G25" s="10"/>
      <c r="H25" s="97"/>
      <c r="I25" s="98"/>
      <c r="J25" s="28">
        <f t="shared" si="1"/>
        <v>0</v>
      </c>
    </row>
    <row r="26" spans="2:10" x14ac:dyDescent="0.25">
      <c r="B26" s="60"/>
      <c r="C26" s="103"/>
      <c r="D26" s="66" t="s">
        <v>95</v>
      </c>
      <c r="E26" s="67">
        <f t="shared" ref="E26" si="2">SUM(C26*B26)</f>
        <v>0</v>
      </c>
      <c r="F26" s="12"/>
      <c r="G26" s="10"/>
      <c r="H26" s="97"/>
      <c r="I26" s="98"/>
      <c r="J26" s="28">
        <f t="shared" si="1"/>
        <v>0</v>
      </c>
    </row>
    <row r="27" spans="2:10" ht="15" customHeight="1" x14ac:dyDescent="0.25">
      <c r="B27" s="102"/>
      <c r="C27" s="61"/>
      <c r="D27" s="62"/>
      <c r="E27" s="63"/>
      <c r="F27" s="12"/>
      <c r="G27" s="10"/>
      <c r="H27" s="97"/>
      <c r="I27" s="98"/>
      <c r="J27" s="28">
        <f t="shared" si="1"/>
        <v>0</v>
      </c>
    </row>
    <row r="28" spans="2:10" ht="15" customHeight="1" x14ac:dyDescent="0.25">
      <c r="B28" s="10"/>
      <c r="C28" s="29">
        <v>1</v>
      </c>
      <c r="D28" s="32" t="s">
        <v>68</v>
      </c>
      <c r="E28" s="31">
        <f t="shared" ref="E28:E29" si="3">SUM(C28*B28)</f>
        <v>0</v>
      </c>
      <c r="F28" s="12"/>
      <c r="G28" s="10"/>
      <c r="H28" s="97"/>
      <c r="I28" s="98"/>
      <c r="J28" s="28">
        <f t="shared" si="1"/>
        <v>0</v>
      </c>
    </row>
    <row r="29" spans="2:10" x14ac:dyDescent="0.25">
      <c r="B29" s="10"/>
      <c r="C29" s="30">
        <v>1.5</v>
      </c>
      <c r="D29" s="32" t="s">
        <v>69</v>
      </c>
      <c r="E29" s="31">
        <f t="shared" si="3"/>
        <v>0</v>
      </c>
      <c r="F29" s="12"/>
      <c r="G29" s="10"/>
      <c r="H29" s="97"/>
      <c r="I29" s="98"/>
      <c r="J29" s="28">
        <f t="shared" si="1"/>
        <v>0</v>
      </c>
    </row>
    <row r="30" spans="2:10" x14ac:dyDescent="0.25">
      <c r="B30" s="12"/>
      <c r="C30" s="71"/>
      <c r="D30" s="12"/>
      <c r="E30" s="12"/>
      <c r="F30" s="12"/>
      <c r="G30" s="10"/>
      <c r="H30" s="97"/>
      <c r="I30" s="98"/>
      <c r="J30" s="28">
        <f t="shared" si="1"/>
        <v>0</v>
      </c>
    </row>
    <row r="31" spans="2:10" x14ac:dyDescent="0.25">
      <c r="B31" s="64"/>
      <c r="C31" s="69"/>
      <c r="D31" s="65"/>
      <c r="E31" s="18"/>
      <c r="F31" s="12"/>
      <c r="G31" s="10"/>
      <c r="H31" s="97"/>
      <c r="I31" s="98"/>
      <c r="J31" s="28">
        <f t="shared" si="1"/>
        <v>0</v>
      </c>
    </row>
    <row r="32" spans="2:10" x14ac:dyDescent="0.25">
      <c r="B32" s="142"/>
      <c r="C32" s="143"/>
      <c r="D32" s="144" t="s">
        <v>163</v>
      </c>
      <c r="E32" s="145"/>
      <c r="F32" s="12"/>
      <c r="G32" s="10"/>
      <c r="H32" s="97"/>
      <c r="I32" s="98"/>
      <c r="J32" s="28">
        <f t="shared" si="1"/>
        <v>0</v>
      </c>
    </row>
    <row r="33" spans="2:10" x14ac:dyDescent="0.25">
      <c r="B33" s="142"/>
      <c r="C33" s="143"/>
      <c r="D33" s="144"/>
      <c r="E33" s="145"/>
      <c r="F33" s="12"/>
      <c r="G33" s="15"/>
      <c r="H33" s="19"/>
      <c r="I33" s="16"/>
      <c r="J33" s="16"/>
    </row>
    <row r="34" spans="2:10" x14ac:dyDescent="0.25">
      <c r="B34" s="58"/>
      <c r="C34" s="70"/>
      <c r="D34" s="6"/>
      <c r="E34" s="7"/>
      <c r="F34" s="12"/>
      <c r="G34" s="15"/>
      <c r="H34" s="19"/>
      <c r="I34" s="16"/>
      <c r="J34" s="16"/>
    </row>
    <row r="35" spans="2:10" ht="15.75" thickBot="1" x14ac:dyDescent="0.3">
      <c r="B35" s="59"/>
      <c r="C35" s="29">
        <v>2</v>
      </c>
      <c r="D35" s="32" t="s">
        <v>43</v>
      </c>
      <c r="E35" s="57">
        <f t="shared" si="0"/>
        <v>0</v>
      </c>
      <c r="F35" s="12"/>
      <c r="G35" s="15"/>
      <c r="I35" s="20" t="s">
        <v>88</v>
      </c>
      <c r="J35" s="14">
        <f>SUM(J9:J32)</f>
        <v>0</v>
      </c>
    </row>
    <row r="36" spans="2:10" ht="15.75" thickTop="1" x14ac:dyDescent="0.25">
      <c r="B36" s="59"/>
      <c r="C36" s="29">
        <v>10</v>
      </c>
      <c r="D36" s="32" t="s">
        <v>172</v>
      </c>
      <c r="E36" s="57">
        <f t="shared" si="0"/>
        <v>0</v>
      </c>
      <c r="F36" s="12"/>
      <c r="G36" s="15"/>
      <c r="H36" s="19"/>
      <c r="I36" s="16"/>
      <c r="J36" s="16"/>
    </row>
    <row r="37" spans="2:10" x14ac:dyDescent="0.25">
      <c r="B37" s="59"/>
      <c r="C37" s="29">
        <v>2</v>
      </c>
      <c r="D37" s="32" t="s">
        <v>164</v>
      </c>
      <c r="E37" s="57">
        <f t="shared" si="0"/>
        <v>0</v>
      </c>
      <c r="F37" s="12"/>
      <c r="G37" s="15"/>
      <c r="H37" s="19"/>
      <c r="I37" s="16"/>
      <c r="J37" s="16"/>
    </row>
    <row r="38" spans="2:10" x14ac:dyDescent="0.25">
      <c r="B38" s="10"/>
      <c r="C38" s="29">
        <v>4</v>
      </c>
      <c r="D38" s="32" t="s">
        <v>165</v>
      </c>
      <c r="E38" s="57">
        <f t="shared" si="0"/>
        <v>0</v>
      </c>
      <c r="F38" s="12"/>
      <c r="G38" s="10"/>
      <c r="H38" s="29">
        <v>1</v>
      </c>
      <c r="I38" s="27" t="s">
        <v>101</v>
      </c>
      <c r="J38" s="9">
        <f>SUM(G38*H38)</f>
        <v>0</v>
      </c>
    </row>
    <row r="39" spans="2:10" x14ac:dyDescent="0.25">
      <c r="B39" s="10"/>
      <c r="C39" s="29">
        <v>2</v>
      </c>
      <c r="D39" s="32" t="s">
        <v>121</v>
      </c>
      <c r="E39" s="57">
        <f t="shared" si="0"/>
        <v>0</v>
      </c>
      <c r="F39" s="12"/>
      <c r="G39" s="10"/>
      <c r="H39" s="29">
        <v>1</v>
      </c>
      <c r="I39" s="27" t="s">
        <v>96</v>
      </c>
      <c r="J39" s="9">
        <f>SUM(G39*H39)</f>
        <v>0</v>
      </c>
    </row>
    <row r="40" spans="2:10" x14ac:dyDescent="0.25">
      <c r="B40" s="10"/>
      <c r="C40" s="29">
        <v>3</v>
      </c>
      <c r="D40" s="32" t="s">
        <v>64</v>
      </c>
      <c r="E40" s="57">
        <f t="shared" si="0"/>
        <v>0</v>
      </c>
      <c r="F40" s="12"/>
      <c r="G40" s="10"/>
      <c r="H40" s="29">
        <v>1</v>
      </c>
      <c r="I40" s="27" t="s">
        <v>97</v>
      </c>
      <c r="J40" s="9">
        <f t="shared" ref="J40:J42" si="4">SUM(G40*H40)</f>
        <v>0</v>
      </c>
    </row>
    <row r="41" spans="2:10" x14ac:dyDescent="0.25">
      <c r="B41" s="10"/>
      <c r="C41" s="29">
        <v>2</v>
      </c>
      <c r="D41" s="32" t="s">
        <v>166</v>
      </c>
      <c r="E41" s="57">
        <f t="shared" si="0"/>
        <v>0</v>
      </c>
      <c r="F41" s="12"/>
      <c r="G41" s="10"/>
      <c r="H41" s="29">
        <v>1</v>
      </c>
      <c r="I41" s="27" t="s">
        <v>98</v>
      </c>
      <c r="J41" s="9">
        <f t="shared" si="4"/>
        <v>0</v>
      </c>
    </row>
    <row r="42" spans="2:10" x14ac:dyDescent="0.25">
      <c r="B42" s="10"/>
      <c r="C42" s="29">
        <v>7</v>
      </c>
      <c r="D42" s="32" t="s">
        <v>167</v>
      </c>
      <c r="E42" s="57">
        <f t="shared" si="0"/>
        <v>0</v>
      </c>
      <c r="F42" s="12"/>
      <c r="G42" s="10"/>
      <c r="H42" s="29">
        <v>1</v>
      </c>
      <c r="I42" s="27" t="s">
        <v>99</v>
      </c>
      <c r="J42" s="9">
        <f t="shared" si="4"/>
        <v>0</v>
      </c>
    </row>
    <row r="43" spans="2:10" x14ac:dyDescent="0.25">
      <c r="B43" s="10"/>
      <c r="C43" s="29">
        <v>2</v>
      </c>
      <c r="D43" s="32" t="s">
        <v>170</v>
      </c>
      <c r="E43" s="57">
        <f t="shared" si="0"/>
        <v>0</v>
      </c>
      <c r="F43" s="12"/>
      <c r="G43" s="10"/>
      <c r="H43" s="34">
        <v>1</v>
      </c>
      <c r="I43" s="27" t="s">
        <v>100</v>
      </c>
      <c r="J43" s="9">
        <f>SUM(G43*H43)</f>
        <v>0</v>
      </c>
    </row>
    <row r="44" spans="2:10" x14ac:dyDescent="0.25">
      <c r="B44" s="10"/>
      <c r="C44" s="97"/>
      <c r="D44" s="32" t="s">
        <v>95</v>
      </c>
      <c r="E44" s="57">
        <f t="shared" si="0"/>
        <v>0</v>
      </c>
      <c r="F44" s="12"/>
      <c r="G44" s="15"/>
      <c r="H44" s="12"/>
      <c r="I44" s="12"/>
      <c r="J44" s="12"/>
    </row>
    <row r="45" spans="2:10" x14ac:dyDescent="0.25">
      <c r="B45" s="11"/>
      <c r="C45" s="71"/>
      <c r="D45" s="12"/>
      <c r="E45" s="68"/>
      <c r="F45" s="12"/>
      <c r="G45" s="15"/>
      <c r="H45" s="12"/>
    </row>
    <row r="46" spans="2:10" x14ac:dyDescent="0.25">
      <c r="B46" s="10"/>
      <c r="C46" s="29">
        <v>1</v>
      </c>
      <c r="D46" s="27" t="s">
        <v>68</v>
      </c>
      <c r="E46" s="28">
        <f t="shared" ref="E46:E48" si="5">SUM(C46*B46)</f>
        <v>0</v>
      </c>
      <c r="F46" s="12"/>
      <c r="G46" s="12"/>
      <c r="H46" s="12"/>
      <c r="I46" s="12"/>
      <c r="J46" s="12"/>
    </row>
    <row r="47" spans="2:10" x14ac:dyDescent="0.25">
      <c r="B47" s="10"/>
      <c r="C47" s="30">
        <v>1.5</v>
      </c>
      <c r="D47" s="27" t="s">
        <v>69</v>
      </c>
      <c r="E47" s="28">
        <f t="shared" si="5"/>
        <v>0</v>
      </c>
      <c r="G47" s="12"/>
      <c r="H47" s="12"/>
      <c r="I47" s="12"/>
      <c r="J47" s="12"/>
    </row>
    <row r="48" spans="2:10" x14ac:dyDescent="0.25">
      <c r="B48" s="10"/>
      <c r="C48" s="34">
        <v>6</v>
      </c>
      <c r="D48" s="27" t="s">
        <v>126</v>
      </c>
      <c r="E48" s="28">
        <f t="shared" si="5"/>
        <v>0</v>
      </c>
      <c r="G48" s="93" t="s">
        <v>93</v>
      </c>
      <c r="H48" s="94"/>
      <c r="I48" s="12"/>
      <c r="J48" s="12"/>
    </row>
    <row r="49" spans="2:10" x14ac:dyDescent="0.25">
      <c r="B49" s="12"/>
      <c r="C49" s="12"/>
      <c r="G49" s="99"/>
      <c r="H49" s="95"/>
      <c r="I49" s="96" t="s">
        <v>91</v>
      </c>
      <c r="J49" s="12"/>
    </row>
    <row r="50" spans="2:10" ht="15.75" thickBot="1" x14ac:dyDescent="0.3">
      <c r="D50" s="13" t="s">
        <v>171</v>
      </c>
      <c r="E50" s="14">
        <f>SUM(E46:E48,E9:E26,E28:E29,E35:E44)</f>
        <v>0</v>
      </c>
      <c r="F50" s="12"/>
      <c r="G50" s="99"/>
      <c r="H50" s="95"/>
      <c r="I50" s="96" t="s">
        <v>92</v>
      </c>
      <c r="J50" s="12"/>
    </row>
    <row r="51" spans="2:10" ht="15.75" thickTop="1" x14ac:dyDescent="0.25">
      <c r="F51" s="12"/>
      <c r="G51" s="12"/>
      <c r="H51" s="12"/>
      <c r="I51" s="12"/>
      <c r="J51" s="12"/>
    </row>
    <row r="52" spans="2:10" hidden="1" x14ac:dyDescent="0.25"/>
    <row r="53" spans="2:10" hidden="1" x14ac:dyDescent="0.25">
      <c r="F53" s="12"/>
      <c r="G53" s="12"/>
      <c r="H53" s="12"/>
      <c r="I53" s="12"/>
      <c r="J53" s="12"/>
    </row>
    <row r="54" spans="2:10" hidden="1" x14ac:dyDescent="0.25">
      <c r="G54" s="12"/>
      <c r="H54" s="12"/>
      <c r="I54" s="12"/>
      <c r="J54" s="12"/>
    </row>
    <row r="55" spans="2:10" hidden="1" x14ac:dyDescent="0.25">
      <c r="G55" s="12"/>
      <c r="H55" s="12"/>
      <c r="I55" s="12"/>
      <c r="J55" s="12"/>
    </row>
    <row r="56" spans="2:10" hidden="1" x14ac:dyDescent="0.25">
      <c r="G56" s="12"/>
      <c r="H56" s="12"/>
      <c r="I56" s="12"/>
      <c r="J56" s="12"/>
    </row>
    <row r="57" spans="2:10" hidden="1" x14ac:dyDescent="0.25">
      <c r="G57" s="12"/>
      <c r="H57" s="12"/>
      <c r="I57" s="12"/>
      <c r="J57" s="12"/>
    </row>
    <row r="58" spans="2:10" hidden="1" x14ac:dyDescent="0.25"/>
    <row r="59" spans="2:10" hidden="1" x14ac:dyDescent="0.25"/>
    <row r="60" spans="2:10" hidden="1" x14ac:dyDescent="0.25"/>
    <row r="61" spans="2:10" hidden="1" x14ac:dyDescent="0.25"/>
    <row r="62" spans="2:10" hidden="1" x14ac:dyDescent="0.25"/>
    <row r="63" spans="2:10" hidden="1" x14ac:dyDescent="0.25"/>
    <row r="64" spans="2:10" hidden="1" x14ac:dyDescent="0.25">
      <c r="G64" s="12"/>
      <c r="H64" s="12"/>
      <c r="I64" s="12"/>
    </row>
  </sheetData>
  <sheetProtection algorithmName="SHA-512" hashValue="pTkmNVx3MxR0VS7sCcFgxFkBKdkZKjbQI8Nqrd/FJ4tB65yyD4QNR44F6caELPkyr5+U/Nr8779iyUhRkXEHQw==" saltValue="y5ZDzsH0Ix0KXwpgZUJ42w==" spinCount="100000" sheet="1" objects="1" scenarios="1" selectLockedCells="1"/>
  <mergeCells count="13">
    <mergeCell ref="C1:I2"/>
    <mergeCell ref="B4:B5"/>
    <mergeCell ref="C4:C5"/>
    <mergeCell ref="E4:E5"/>
    <mergeCell ref="G4:G5"/>
    <mergeCell ref="H4:H5"/>
    <mergeCell ref="B32:B33"/>
    <mergeCell ref="C32:C33"/>
    <mergeCell ref="D32:D33"/>
    <mergeCell ref="E32:E33"/>
    <mergeCell ref="J4:J5"/>
    <mergeCell ref="D6:D7"/>
    <mergeCell ref="I6:I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showRowColHeaders="0" workbookViewId="0">
      <selection activeCell="B9" sqref="B9"/>
    </sheetView>
  </sheetViews>
  <sheetFormatPr baseColWidth="10" defaultColWidth="0" defaultRowHeight="15" zeroHeight="1" x14ac:dyDescent="0.25"/>
  <cols>
    <col min="1" max="1" width="0.42578125" style="73" customWidth="1"/>
    <col min="2" max="2" width="4.28515625" style="73" customWidth="1"/>
    <col min="3" max="3" width="3.28515625" style="73" customWidth="1"/>
    <col min="4" max="4" width="28" style="73" customWidth="1"/>
    <col min="5" max="5" width="4.28515625" style="73" customWidth="1"/>
    <col min="6" max="6" width="2.7109375" style="73" customWidth="1"/>
    <col min="7" max="7" width="4.28515625" style="73" customWidth="1"/>
    <col min="8" max="8" width="3.28515625" style="73" customWidth="1"/>
    <col min="9" max="9" width="27.28515625" style="73" customWidth="1"/>
    <col min="10" max="10" width="4.28515625" style="73" customWidth="1"/>
    <col min="11" max="11" width="0.42578125" style="73" customWidth="1"/>
    <col min="12" max="16384" width="11.42578125" style="73" hidden="1"/>
  </cols>
  <sheetData>
    <row r="1" spans="2:10" ht="15" customHeight="1" x14ac:dyDescent="0.25">
      <c r="C1" s="138" t="s">
        <v>198</v>
      </c>
      <c r="D1" s="138"/>
      <c r="E1" s="138"/>
      <c r="F1" s="138"/>
      <c r="G1" s="138"/>
      <c r="H1" s="138"/>
      <c r="I1" s="138"/>
    </row>
    <row r="2" spans="2:10" ht="15" customHeight="1" x14ac:dyDescent="0.25">
      <c r="C2" s="138"/>
      <c r="D2" s="138"/>
      <c r="E2" s="138"/>
      <c r="F2" s="138"/>
      <c r="G2" s="138"/>
      <c r="H2" s="138"/>
      <c r="I2" s="138"/>
    </row>
    <row r="3" spans="2:10" x14ac:dyDescent="0.25"/>
    <row r="4" spans="2:10" x14ac:dyDescent="0.25">
      <c r="B4" s="139" t="s">
        <v>89</v>
      </c>
      <c r="C4" s="139" t="s">
        <v>32</v>
      </c>
      <c r="D4" s="23"/>
      <c r="E4" s="139" t="s">
        <v>90</v>
      </c>
      <c r="F4" s="92"/>
      <c r="G4" s="139" t="s">
        <v>89</v>
      </c>
      <c r="H4" s="139" t="s">
        <v>32</v>
      </c>
      <c r="I4" s="23"/>
      <c r="J4" s="139" t="s">
        <v>90</v>
      </c>
    </row>
    <row r="5" spans="2:10" ht="6.75" customHeight="1" x14ac:dyDescent="0.25">
      <c r="B5" s="140"/>
      <c r="C5" s="140"/>
      <c r="D5" s="24"/>
      <c r="E5" s="140"/>
      <c r="F5" s="92"/>
      <c r="G5" s="140"/>
      <c r="H5" s="140"/>
      <c r="I5" s="24"/>
      <c r="J5" s="140"/>
    </row>
    <row r="6" spans="2:10" ht="6" customHeight="1" x14ac:dyDescent="0.4">
      <c r="B6" s="2"/>
      <c r="C6" s="2"/>
      <c r="D6" s="141" t="s">
        <v>198</v>
      </c>
      <c r="E6" s="24"/>
      <c r="F6" s="92"/>
      <c r="G6" s="25"/>
      <c r="H6" s="25"/>
      <c r="I6" s="141" t="s">
        <v>87</v>
      </c>
      <c r="J6" s="1"/>
    </row>
    <row r="7" spans="2:10" ht="26.25" x14ac:dyDescent="0.4">
      <c r="B7" s="2"/>
      <c r="C7" s="2"/>
      <c r="D7" s="141"/>
      <c r="E7" s="26"/>
      <c r="F7" s="92"/>
      <c r="G7" s="25"/>
      <c r="H7" s="25"/>
      <c r="I7" s="141"/>
      <c r="J7" s="3"/>
    </row>
    <row r="8" spans="2:10" ht="4.5" customHeight="1" x14ac:dyDescent="0.25">
      <c r="B8" s="4"/>
      <c r="C8" s="5"/>
      <c r="D8" s="6"/>
      <c r="E8" s="7"/>
      <c r="G8" s="4"/>
      <c r="H8" s="5"/>
      <c r="I8" s="6"/>
      <c r="J8" s="7"/>
    </row>
    <row r="9" spans="2:10" x14ac:dyDescent="0.25">
      <c r="B9" s="104"/>
      <c r="C9" s="29">
        <v>1</v>
      </c>
      <c r="D9" s="9" t="s">
        <v>175</v>
      </c>
      <c r="E9" s="28">
        <f>SUM(C9*B9)</f>
        <v>0</v>
      </c>
      <c r="F9" s="12"/>
      <c r="G9" s="8"/>
      <c r="H9" s="97"/>
      <c r="I9" s="98"/>
      <c r="J9" s="28">
        <f>SUM(H9*G9)</f>
        <v>0</v>
      </c>
    </row>
    <row r="10" spans="2:10" x14ac:dyDescent="0.25">
      <c r="B10" s="10"/>
      <c r="C10" s="29">
        <v>1</v>
      </c>
      <c r="D10" s="9" t="s">
        <v>176</v>
      </c>
      <c r="E10" s="28">
        <f t="shared" ref="E10:E35" si="0">SUM(C10*B10)</f>
        <v>0</v>
      </c>
      <c r="F10" s="12"/>
      <c r="G10" s="10"/>
      <c r="H10" s="97"/>
      <c r="I10" s="98"/>
      <c r="J10" s="28">
        <f t="shared" ref="J10:J32" si="1">SUM(H10*G10)</f>
        <v>0</v>
      </c>
    </row>
    <row r="11" spans="2:10" x14ac:dyDescent="0.25">
      <c r="B11" s="10"/>
      <c r="C11" s="29">
        <v>1</v>
      </c>
      <c r="D11" s="9" t="s">
        <v>177</v>
      </c>
      <c r="E11" s="28">
        <f t="shared" si="0"/>
        <v>0</v>
      </c>
      <c r="F11" s="12"/>
      <c r="G11" s="10"/>
      <c r="H11" s="97"/>
      <c r="I11" s="98"/>
      <c r="J11" s="28">
        <f t="shared" si="1"/>
        <v>0</v>
      </c>
    </row>
    <row r="12" spans="2:10" x14ac:dyDescent="0.25">
      <c r="B12" s="10"/>
      <c r="C12" s="29">
        <v>2</v>
      </c>
      <c r="D12" s="9" t="s">
        <v>178</v>
      </c>
      <c r="E12" s="28">
        <f t="shared" si="0"/>
        <v>0</v>
      </c>
      <c r="F12" s="12"/>
      <c r="G12" s="10"/>
      <c r="H12" s="97"/>
      <c r="I12" s="98"/>
      <c r="J12" s="28">
        <f t="shared" si="1"/>
        <v>0</v>
      </c>
    </row>
    <row r="13" spans="2:10" x14ac:dyDescent="0.25">
      <c r="B13" s="10"/>
      <c r="C13" s="29">
        <v>5</v>
      </c>
      <c r="D13" s="9" t="s">
        <v>179</v>
      </c>
      <c r="E13" s="28">
        <f t="shared" si="0"/>
        <v>0</v>
      </c>
      <c r="F13" s="12"/>
      <c r="G13" s="10"/>
      <c r="H13" s="97"/>
      <c r="I13" s="98"/>
      <c r="J13" s="28">
        <f t="shared" si="1"/>
        <v>0</v>
      </c>
    </row>
    <row r="14" spans="2:10" x14ac:dyDescent="0.25">
      <c r="B14" s="10"/>
      <c r="C14" s="29">
        <v>5</v>
      </c>
      <c r="D14" s="9" t="s">
        <v>180</v>
      </c>
      <c r="E14" s="28">
        <f t="shared" si="0"/>
        <v>0</v>
      </c>
      <c r="F14" s="12"/>
      <c r="G14" s="10"/>
      <c r="H14" s="97"/>
      <c r="I14" s="98"/>
      <c r="J14" s="28">
        <f t="shared" si="1"/>
        <v>0</v>
      </c>
    </row>
    <row r="15" spans="2:10" x14ac:dyDescent="0.25">
      <c r="B15" s="10"/>
      <c r="C15" s="29">
        <v>1</v>
      </c>
      <c r="D15" s="9" t="s">
        <v>181</v>
      </c>
      <c r="E15" s="28">
        <f t="shared" si="0"/>
        <v>0</v>
      </c>
      <c r="F15" s="12"/>
      <c r="G15" s="10"/>
      <c r="H15" s="97"/>
      <c r="I15" s="98"/>
      <c r="J15" s="28">
        <f t="shared" si="1"/>
        <v>0</v>
      </c>
    </row>
    <row r="16" spans="2:10" x14ac:dyDescent="0.25">
      <c r="B16" s="10"/>
      <c r="C16" s="29">
        <v>2</v>
      </c>
      <c r="D16" s="9" t="s">
        <v>182</v>
      </c>
      <c r="E16" s="28">
        <f t="shared" si="0"/>
        <v>0</v>
      </c>
      <c r="F16" s="12"/>
      <c r="G16" s="10"/>
      <c r="H16" s="97"/>
      <c r="I16" s="98"/>
      <c r="J16" s="28">
        <f t="shared" si="1"/>
        <v>0</v>
      </c>
    </row>
    <row r="17" spans="2:10" x14ac:dyDescent="0.25">
      <c r="B17" s="10"/>
      <c r="C17" s="29">
        <v>15</v>
      </c>
      <c r="D17" s="9" t="s">
        <v>199</v>
      </c>
      <c r="E17" s="28">
        <f t="shared" si="0"/>
        <v>0</v>
      </c>
      <c r="F17" s="12"/>
      <c r="G17" s="10"/>
      <c r="H17" s="97"/>
      <c r="I17" s="98"/>
      <c r="J17" s="28">
        <f t="shared" si="1"/>
        <v>0</v>
      </c>
    </row>
    <row r="18" spans="2:10" x14ac:dyDescent="0.25">
      <c r="B18" s="10"/>
      <c r="C18" s="29">
        <v>2</v>
      </c>
      <c r="D18" s="9" t="s">
        <v>197</v>
      </c>
      <c r="E18" s="28">
        <f t="shared" si="0"/>
        <v>0</v>
      </c>
      <c r="F18" s="12"/>
      <c r="G18" s="10"/>
      <c r="H18" s="97"/>
      <c r="I18" s="98"/>
      <c r="J18" s="28">
        <f t="shared" si="1"/>
        <v>0</v>
      </c>
    </row>
    <row r="19" spans="2:10" x14ac:dyDescent="0.25">
      <c r="B19" s="10"/>
      <c r="C19" s="29">
        <v>1</v>
      </c>
      <c r="D19" s="9" t="s">
        <v>183</v>
      </c>
      <c r="E19" s="28">
        <f t="shared" si="0"/>
        <v>0</v>
      </c>
      <c r="F19" s="12"/>
      <c r="G19" s="10"/>
      <c r="H19" s="97"/>
      <c r="I19" s="98"/>
      <c r="J19" s="28">
        <f t="shared" si="1"/>
        <v>0</v>
      </c>
    </row>
    <row r="20" spans="2:10" x14ac:dyDescent="0.25">
      <c r="B20" s="10"/>
      <c r="C20" s="29">
        <v>5</v>
      </c>
      <c r="D20" s="9" t="s">
        <v>184</v>
      </c>
      <c r="E20" s="28">
        <f t="shared" si="0"/>
        <v>0</v>
      </c>
      <c r="F20" s="12"/>
      <c r="G20" s="10"/>
      <c r="H20" s="97"/>
      <c r="I20" s="98"/>
      <c r="J20" s="28">
        <f t="shared" si="1"/>
        <v>0</v>
      </c>
    </row>
    <row r="21" spans="2:10" x14ac:dyDescent="0.25">
      <c r="B21" s="10"/>
      <c r="C21" s="29">
        <v>2</v>
      </c>
      <c r="D21" s="9" t="s">
        <v>185</v>
      </c>
      <c r="E21" s="28">
        <f t="shared" si="0"/>
        <v>0</v>
      </c>
      <c r="F21" s="12"/>
      <c r="G21" s="10"/>
      <c r="H21" s="97"/>
      <c r="I21" s="98"/>
      <c r="J21" s="28">
        <f t="shared" si="1"/>
        <v>0</v>
      </c>
    </row>
    <row r="22" spans="2:10" x14ac:dyDescent="0.25">
      <c r="B22" s="10"/>
      <c r="C22" s="29">
        <v>4</v>
      </c>
      <c r="D22" s="9" t="s">
        <v>196</v>
      </c>
      <c r="E22" s="28">
        <f t="shared" si="0"/>
        <v>0</v>
      </c>
      <c r="F22" s="12"/>
      <c r="G22" s="10"/>
      <c r="H22" s="97"/>
      <c r="I22" s="98"/>
      <c r="J22" s="28">
        <f t="shared" si="1"/>
        <v>0</v>
      </c>
    </row>
    <row r="23" spans="2:10" x14ac:dyDescent="0.25">
      <c r="B23" s="10"/>
      <c r="C23" s="29">
        <v>8</v>
      </c>
      <c r="D23" s="9" t="s">
        <v>195</v>
      </c>
      <c r="E23" s="28">
        <f t="shared" si="0"/>
        <v>0</v>
      </c>
      <c r="F23" s="12"/>
      <c r="G23" s="10"/>
      <c r="H23" s="97"/>
      <c r="I23" s="98"/>
      <c r="J23" s="28">
        <f t="shared" si="1"/>
        <v>0</v>
      </c>
    </row>
    <row r="24" spans="2:10" x14ac:dyDescent="0.25">
      <c r="B24" s="10"/>
      <c r="C24" s="29">
        <v>4</v>
      </c>
      <c r="D24" s="9" t="s">
        <v>186</v>
      </c>
      <c r="E24" s="28">
        <f t="shared" si="0"/>
        <v>0</v>
      </c>
      <c r="F24" s="12"/>
      <c r="G24" s="10"/>
      <c r="H24" s="97"/>
      <c r="I24" s="98"/>
      <c r="J24" s="28">
        <f t="shared" si="1"/>
        <v>0</v>
      </c>
    </row>
    <row r="25" spans="2:10" x14ac:dyDescent="0.25">
      <c r="B25" s="10"/>
      <c r="C25" s="29">
        <v>2</v>
      </c>
      <c r="D25" s="9" t="s">
        <v>187</v>
      </c>
      <c r="E25" s="28">
        <f t="shared" si="0"/>
        <v>0</v>
      </c>
      <c r="F25" s="12"/>
      <c r="G25" s="10"/>
      <c r="H25" s="97"/>
      <c r="I25" s="98"/>
      <c r="J25" s="28">
        <f t="shared" si="1"/>
        <v>0</v>
      </c>
    </row>
    <row r="26" spans="2:10" x14ac:dyDescent="0.25">
      <c r="B26" s="10"/>
      <c r="C26" s="29">
        <v>15</v>
      </c>
      <c r="D26" s="32" t="s">
        <v>119</v>
      </c>
      <c r="E26" s="28">
        <f>SUM(C26*B26)</f>
        <v>0</v>
      </c>
      <c r="F26" s="12"/>
      <c r="G26" s="10"/>
      <c r="H26" s="97"/>
      <c r="I26" s="98"/>
      <c r="J26" s="28">
        <f t="shared" si="1"/>
        <v>0</v>
      </c>
    </row>
    <row r="27" spans="2:10" x14ac:dyDescent="0.25">
      <c r="B27" s="10"/>
      <c r="C27" s="29">
        <v>8</v>
      </c>
      <c r="D27" s="32" t="s">
        <v>52</v>
      </c>
      <c r="E27" s="28">
        <f t="shared" si="0"/>
        <v>0</v>
      </c>
      <c r="F27" s="12"/>
      <c r="G27" s="10"/>
      <c r="H27" s="97"/>
      <c r="I27" s="98"/>
      <c r="J27" s="28">
        <f t="shared" si="1"/>
        <v>0</v>
      </c>
    </row>
    <row r="28" spans="2:10" x14ac:dyDescent="0.25">
      <c r="B28" s="10"/>
      <c r="C28" s="29">
        <v>4</v>
      </c>
      <c r="D28" s="9" t="s">
        <v>188</v>
      </c>
      <c r="E28" s="28">
        <f t="shared" si="0"/>
        <v>0</v>
      </c>
      <c r="F28" s="12"/>
      <c r="G28" s="10"/>
      <c r="H28" s="97"/>
      <c r="I28" s="98"/>
      <c r="J28" s="28">
        <f t="shared" si="1"/>
        <v>0</v>
      </c>
    </row>
    <row r="29" spans="2:10" x14ac:dyDescent="0.25">
      <c r="B29" s="10"/>
      <c r="C29" s="29">
        <v>4</v>
      </c>
      <c r="D29" s="9" t="s">
        <v>189</v>
      </c>
      <c r="E29" s="28">
        <f t="shared" si="0"/>
        <v>0</v>
      </c>
      <c r="F29" s="12"/>
      <c r="G29" s="10"/>
      <c r="H29" s="97"/>
      <c r="I29" s="98"/>
      <c r="J29" s="28">
        <f t="shared" si="1"/>
        <v>0</v>
      </c>
    </row>
    <row r="30" spans="2:10" x14ac:dyDescent="0.25">
      <c r="B30" s="10"/>
      <c r="C30" s="29">
        <v>1</v>
      </c>
      <c r="D30" s="9" t="s">
        <v>190</v>
      </c>
      <c r="E30" s="28">
        <f t="shared" si="0"/>
        <v>0</v>
      </c>
      <c r="F30" s="12"/>
      <c r="G30" s="10"/>
      <c r="H30" s="97"/>
      <c r="I30" s="98"/>
      <c r="J30" s="28">
        <f t="shared" si="1"/>
        <v>0</v>
      </c>
    </row>
    <row r="31" spans="2:10" x14ac:dyDescent="0.25">
      <c r="B31" s="10"/>
      <c r="C31" s="29">
        <v>3</v>
      </c>
      <c r="D31" s="9" t="s">
        <v>191</v>
      </c>
      <c r="E31" s="28">
        <f t="shared" si="0"/>
        <v>0</v>
      </c>
      <c r="F31" s="12"/>
      <c r="G31" s="10"/>
      <c r="H31" s="97"/>
      <c r="I31" s="98"/>
      <c r="J31" s="28">
        <f t="shared" si="1"/>
        <v>0</v>
      </c>
    </row>
    <row r="32" spans="2:10" x14ac:dyDescent="0.25">
      <c r="B32" s="10"/>
      <c r="C32" s="29">
        <v>4</v>
      </c>
      <c r="D32" s="9" t="s">
        <v>192</v>
      </c>
      <c r="E32" s="28">
        <f t="shared" si="0"/>
        <v>0</v>
      </c>
      <c r="F32" s="12"/>
      <c r="G32" s="10"/>
      <c r="H32" s="97"/>
      <c r="I32" s="98"/>
      <c r="J32" s="28">
        <f t="shared" si="1"/>
        <v>0</v>
      </c>
    </row>
    <row r="33" spans="2:10" x14ac:dyDescent="0.25">
      <c r="B33" s="10"/>
      <c r="C33" s="29">
        <v>2</v>
      </c>
      <c r="D33" s="9" t="s">
        <v>193</v>
      </c>
      <c r="E33" s="28">
        <f t="shared" si="0"/>
        <v>0</v>
      </c>
      <c r="F33" s="12"/>
      <c r="G33" s="15"/>
      <c r="H33" s="19"/>
      <c r="I33" s="16"/>
      <c r="J33" s="16"/>
    </row>
    <row r="34" spans="2:10" x14ac:dyDescent="0.25">
      <c r="B34" s="10"/>
      <c r="C34" s="29">
        <v>1</v>
      </c>
      <c r="D34" s="9" t="s">
        <v>194</v>
      </c>
      <c r="E34" s="28">
        <f t="shared" si="0"/>
        <v>0</v>
      </c>
      <c r="F34" s="12"/>
      <c r="G34" s="15"/>
      <c r="H34" s="19"/>
      <c r="I34" s="16"/>
      <c r="J34" s="16"/>
    </row>
    <row r="35" spans="2:10" ht="15.75" thickBot="1" x14ac:dyDescent="0.3">
      <c r="B35" s="10"/>
      <c r="C35" s="97"/>
      <c r="D35" s="27" t="s">
        <v>95</v>
      </c>
      <c r="E35" s="28">
        <f t="shared" si="0"/>
        <v>0</v>
      </c>
      <c r="F35" s="12"/>
      <c r="G35" s="15"/>
      <c r="I35" s="20" t="s">
        <v>88</v>
      </c>
      <c r="J35" s="14">
        <f>SUM(J9:J32)</f>
        <v>0</v>
      </c>
    </row>
    <row r="36" spans="2:10" ht="15.75" thickTop="1" x14ac:dyDescent="0.25">
      <c r="B36" s="11"/>
      <c r="C36" s="21"/>
      <c r="D36" s="12"/>
      <c r="E36" s="12"/>
      <c r="F36" s="12"/>
      <c r="G36" s="15"/>
      <c r="H36" s="19"/>
      <c r="I36" s="16"/>
      <c r="J36" s="16"/>
    </row>
    <row r="37" spans="2:10" x14ac:dyDescent="0.25">
      <c r="B37" s="10"/>
      <c r="C37" s="29">
        <v>1</v>
      </c>
      <c r="D37" s="27" t="s">
        <v>68</v>
      </c>
      <c r="E37" s="28">
        <f t="shared" ref="E37:E39" si="2">SUM(C37*B37)</f>
        <v>0</v>
      </c>
      <c r="F37" s="12"/>
      <c r="G37" s="15"/>
      <c r="H37" s="19"/>
      <c r="I37" s="16"/>
      <c r="J37" s="16"/>
    </row>
    <row r="38" spans="2:10" x14ac:dyDescent="0.25">
      <c r="B38" s="10"/>
      <c r="C38" s="30">
        <v>1.5</v>
      </c>
      <c r="D38" s="27" t="s">
        <v>69</v>
      </c>
      <c r="E38" s="28">
        <f t="shared" si="2"/>
        <v>0</v>
      </c>
      <c r="F38" s="12"/>
      <c r="G38" s="10"/>
      <c r="H38" s="29">
        <v>1</v>
      </c>
      <c r="I38" s="27" t="s">
        <v>101</v>
      </c>
      <c r="J38" s="9">
        <f>SUM(G38*H38)</f>
        <v>0</v>
      </c>
    </row>
    <row r="39" spans="2:10" x14ac:dyDescent="0.25">
      <c r="B39" s="10"/>
      <c r="C39" s="34">
        <v>6</v>
      </c>
      <c r="D39" s="27" t="s">
        <v>126</v>
      </c>
      <c r="E39" s="28">
        <f t="shared" si="2"/>
        <v>0</v>
      </c>
      <c r="F39" s="12"/>
      <c r="G39" s="10"/>
      <c r="H39" s="29">
        <v>1</v>
      </c>
      <c r="I39" s="27" t="s">
        <v>96</v>
      </c>
      <c r="J39" s="9">
        <f>SUM(G39*H39)</f>
        <v>0</v>
      </c>
    </row>
    <row r="40" spans="2:10" x14ac:dyDescent="0.25">
      <c r="B40" s="12"/>
      <c r="C40" s="147"/>
      <c r="D40" s="147"/>
      <c r="E40" s="16"/>
      <c r="F40" s="12"/>
      <c r="G40" s="10"/>
      <c r="H40" s="29">
        <v>1</v>
      </c>
      <c r="I40" s="27" t="s">
        <v>97</v>
      </c>
      <c r="J40" s="9">
        <f t="shared" ref="J40:J42" si="3">SUM(G40*H40)</f>
        <v>0</v>
      </c>
    </row>
    <row r="41" spans="2:10" ht="15.75" thickBot="1" x14ac:dyDescent="0.3">
      <c r="C41" s="147" t="s">
        <v>200</v>
      </c>
      <c r="D41" s="147"/>
      <c r="E41" s="14">
        <f>SUM(E37:E39,E9:E35)</f>
        <v>0</v>
      </c>
      <c r="F41" s="12"/>
      <c r="G41" s="10"/>
      <c r="H41" s="29">
        <v>1</v>
      </c>
      <c r="I41" s="27" t="s">
        <v>98</v>
      </c>
      <c r="J41" s="9">
        <f t="shared" si="3"/>
        <v>0</v>
      </c>
    </row>
    <row r="42" spans="2:10" ht="15.75" thickTop="1" x14ac:dyDescent="0.25">
      <c r="F42" s="12"/>
      <c r="G42" s="10"/>
      <c r="H42" s="29">
        <v>1</v>
      </c>
      <c r="I42" s="27" t="s">
        <v>99</v>
      </c>
      <c r="J42" s="9">
        <f t="shared" si="3"/>
        <v>0</v>
      </c>
    </row>
    <row r="43" spans="2:10" x14ac:dyDescent="0.25">
      <c r="F43" s="12"/>
      <c r="G43" s="10"/>
      <c r="H43" s="34">
        <v>1</v>
      </c>
      <c r="I43" s="27" t="s">
        <v>100</v>
      </c>
      <c r="J43" s="9">
        <f>SUM(G43*H43)</f>
        <v>0</v>
      </c>
    </row>
    <row r="44" spans="2:10" x14ac:dyDescent="0.25">
      <c r="F44" s="12"/>
      <c r="G44" s="15"/>
      <c r="H44" s="12"/>
      <c r="I44" s="12"/>
      <c r="J44" s="12"/>
    </row>
    <row r="45" spans="2:10" x14ac:dyDescent="0.25">
      <c r="F45" s="12"/>
      <c r="G45" s="15"/>
      <c r="H45" s="12"/>
    </row>
    <row r="46" spans="2:10" x14ac:dyDescent="0.25">
      <c r="F46" s="12"/>
      <c r="G46" s="12"/>
      <c r="H46" s="12"/>
      <c r="I46" s="12"/>
      <c r="J46" s="12"/>
    </row>
    <row r="47" spans="2:10" x14ac:dyDescent="0.25">
      <c r="G47" s="12"/>
      <c r="H47" s="12"/>
      <c r="I47" s="12"/>
      <c r="J47" s="12"/>
    </row>
    <row r="48" spans="2:10" x14ac:dyDescent="0.25">
      <c r="G48" s="93" t="s">
        <v>93</v>
      </c>
      <c r="H48" s="94"/>
      <c r="I48" s="12"/>
      <c r="J48" s="12"/>
    </row>
    <row r="49" spans="6:10" x14ac:dyDescent="0.25">
      <c r="G49" s="99"/>
      <c r="H49" s="95"/>
      <c r="I49" s="96" t="s">
        <v>91</v>
      </c>
      <c r="J49" s="12"/>
    </row>
    <row r="50" spans="6:10" x14ac:dyDescent="0.25">
      <c r="F50" s="12"/>
      <c r="G50" s="99"/>
      <c r="H50" s="95"/>
      <c r="I50" s="96" t="s">
        <v>92</v>
      </c>
      <c r="J50" s="12"/>
    </row>
    <row r="51" spans="6:10" x14ac:dyDescent="0.25">
      <c r="F51" s="12"/>
      <c r="G51" s="12"/>
      <c r="H51" s="12"/>
      <c r="I51" s="12"/>
      <c r="J51" s="12"/>
    </row>
    <row r="52" spans="6:10" hidden="1" x14ac:dyDescent="0.25">
      <c r="F52" s="12"/>
      <c r="G52" s="12"/>
      <c r="H52" s="12"/>
      <c r="I52" s="12"/>
      <c r="J52" s="12"/>
    </row>
    <row r="53" spans="6:10" hidden="1" x14ac:dyDescent="0.25">
      <c r="F53" s="12"/>
      <c r="G53" s="12"/>
      <c r="H53" s="12"/>
      <c r="I53" s="12"/>
      <c r="J53" s="12"/>
    </row>
    <row r="54" spans="6:10" hidden="1" x14ac:dyDescent="0.25">
      <c r="G54" s="12"/>
      <c r="H54" s="12"/>
      <c r="I54" s="12"/>
      <c r="J54" s="12"/>
    </row>
    <row r="55" spans="6:10" hidden="1" x14ac:dyDescent="0.25">
      <c r="G55" s="12"/>
      <c r="H55" s="12"/>
      <c r="I55" s="12"/>
      <c r="J55" s="12"/>
    </row>
    <row r="56" spans="6:10" hidden="1" x14ac:dyDescent="0.25">
      <c r="G56" s="12"/>
      <c r="H56" s="12"/>
      <c r="I56" s="12"/>
      <c r="J56" s="12"/>
    </row>
    <row r="57" spans="6:10" hidden="1" x14ac:dyDescent="0.25">
      <c r="G57" s="12"/>
      <c r="H57" s="12"/>
      <c r="I57" s="12"/>
      <c r="J57" s="12"/>
    </row>
    <row r="58" spans="6:10" hidden="1" x14ac:dyDescent="0.25"/>
    <row r="59" spans="6:10" hidden="1" x14ac:dyDescent="0.25"/>
    <row r="60" spans="6:10" hidden="1" x14ac:dyDescent="0.25"/>
    <row r="61" spans="6:10" hidden="1" x14ac:dyDescent="0.25"/>
    <row r="62" spans="6:10" hidden="1" x14ac:dyDescent="0.25"/>
    <row r="63" spans="6:10" hidden="1" x14ac:dyDescent="0.25"/>
    <row r="64" spans="6:10" hidden="1" x14ac:dyDescent="0.25">
      <c r="G64" s="12"/>
      <c r="H64" s="12"/>
      <c r="I64" s="12"/>
    </row>
  </sheetData>
  <sheetProtection algorithmName="SHA-512" hashValue="fDe842BnunA4zkCft114f5b4jrZCtLQKYRBcBH6sWjNYAteSKdC93pK4rcpbY7g9MNYBWG9N30JWMNFo0WUswQ==" saltValue="4Qq9SIrA8ElW0M6d/6hBFA==" spinCount="100000" sheet="1" objects="1" scenarios="1" selectLockedCells="1"/>
  <mergeCells count="11">
    <mergeCell ref="C1:I2"/>
    <mergeCell ref="B4:B5"/>
    <mergeCell ref="C4:C5"/>
    <mergeCell ref="E4:E5"/>
    <mergeCell ref="G4:G5"/>
    <mergeCell ref="H4:H5"/>
    <mergeCell ref="J4:J5"/>
    <mergeCell ref="D6:D7"/>
    <mergeCell ref="I6:I7"/>
    <mergeCell ref="C40:D40"/>
    <mergeCell ref="C41:D4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Persönliche Angaben</vt:lpstr>
      <vt:lpstr>Auswertung</vt:lpstr>
      <vt:lpstr>Wohn-|Esszimmer</vt:lpstr>
      <vt:lpstr>Arbeitszimmer|Büro</vt:lpstr>
      <vt:lpstr>Schlafzimmer</vt:lpstr>
      <vt:lpstr>Kinderzimmer</vt:lpstr>
      <vt:lpstr>Küch|Diele|Bad</vt:lpstr>
      <vt:lpstr>Keller|Speicher|Garten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Wende</dc:creator>
  <cp:lastModifiedBy>B. Wende</cp:lastModifiedBy>
  <cp:lastPrinted>2015-09-05T16:38:25Z</cp:lastPrinted>
  <dcterms:created xsi:type="dcterms:W3CDTF">2015-09-02T16:57:47Z</dcterms:created>
  <dcterms:modified xsi:type="dcterms:W3CDTF">2017-02-22T07:04:27Z</dcterms:modified>
</cp:coreProperties>
</file>